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3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5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8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0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1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trojan\Desktop\"/>
    </mc:Choice>
  </mc:AlternateContent>
  <bookViews>
    <workbookView xWindow="0" yWindow="0" windowWidth="25600" windowHeight="11840" firstSheet="1" activeTab="1"/>
  </bookViews>
  <sheets>
    <sheet name="BTS ET EPREUVES" sheetId="1" state="hidden" r:id="rId1"/>
    <sheet name="1. Informations administratives" sheetId="2" r:id="rId2"/>
    <sheet name="2. Saisie des notes" sheetId="3" r:id="rId3"/>
    <sheet name="3. Émargement" sheetId="4" r:id="rId4"/>
    <sheet name="C01" sheetId="5" r:id="rId5"/>
    <sheet name="C02" sheetId="6" r:id="rId6"/>
    <sheet name="C03" sheetId="7" r:id="rId7"/>
    <sheet name="C04" sheetId="8" r:id="rId8"/>
    <sheet name="C05" sheetId="9" r:id="rId9"/>
    <sheet name="C06" sheetId="10" r:id="rId10"/>
    <sheet name="C07" sheetId="11" r:id="rId11"/>
    <sheet name="C08" sheetId="12" r:id="rId12"/>
    <sheet name="C09" sheetId="13" r:id="rId13"/>
    <sheet name="C10" sheetId="14" r:id="rId14"/>
    <sheet name="C11" sheetId="15" r:id="rId15"/>
    <sheet name="C12" sheetId="16" r:id="rId16"/>
    <sheet name="C13" sheetId="17" r:id="rId17"/>
    <sheet name="C14" sheetId="18" r:id="rId18"/>
    <sheet name="C15" sheetId="19" r:id="rId19"/>
    <sheet name="C16" sheetId="20" r:id="rId20"/>
    <sheet name="C17" sheetId="21" r:id="rId21"/>
    <sheet name="C18" sheetId="22" r:id="rId22"/>
    <sheet name="C19" sheetId="23" r:id="rId23"/>
    <sheet name="C20" sheetId="24" r:id="rId24"/>
    <sheet name="C21" sheetId="25" r:id="rId25"/>
    <sheet name="C22" sheetId="26" r:id="rId26"/>
    <sheet name="C23" sheetId="27" r:id="rId27"/>
    <sheet name="C24" sheetId="28" r:id="rId28"/>
    <sheet name="C25" sheetId="29" r:id="rId29"/>
    <sheet name="C26" sheetId="30" r:id="rId30"/>
    <sheet name="C27" sheetId="31" r:id="rId31"/>
    <sheet name="C28" sheetId="32" r:id="rId32"/>
    <sheet name="C29" sheetId="33" r:id="rId33"/>
    <sheet name="C30" sheetId="34" r:id="rId34"/>
    <sheet name="C31" sheetId="35" r:id="rId35"/>
    <sheet name="C32" sheetId="36" r:id="rId36"/>
    <sheet name="C33" sheetId="37" r:id="rId37"/>
    <sheet name="C34" sheetId="38" r:id="rId38"/>
    <sheet name="C35" sheetId="39" r:id="rId39"/>
    <sheet name="C36" sheetId="40" r:id="rId40"/>
    <sheet name="C37" sheetId="41" r:id="rId41"/>
    <sheet name="C38" sheetId="42" r:id="rId42"/>
    <sheet name="C39" sheetId="43" r:id="rId43"/>
    <sheet name="C40" sheetId="44" r:id="rId44"/>
  </sheets>
  <definedNames>
    <definedName name="Print_Titles" localSheetId="2">'2. Saisie des notes'!$A:$C,'2. Saisie des notes'!$1:$5</definedName>
    <definedName name="Print_Titles" localSheetId="3">'3. Émargement'!$1:$5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'3. Émargement'!$B$1:$G$46</definedName>
    <definedName name="_xlnm.Print_Area" localSheetId="4">'C01'!$B$1:$X$115</definedName>
    <definedName name="_xlnm.Print_Area" localSheetId="5">'C02'!$B$1:$X$115</definedName>
    <definedName name="_xlnm.Print_Area" localSheetId="6">'C03'!$B$1:$X$115</definedName>
    <definedName name="_xlnm.Print_Area" localSheetId="7">'C04'!$B$1:$X$115</definedName>
    <definedName name="_xlnm.Print_Area" localSheetId="8">'C05'!$B$1:$X$115</definedName>
    <definedName name="_xlnm.Print_Area" localSheetId="9">'C06'!$B$1:$X$115</definedName>
    <definedName name="_xlnm.Print_Area" localSheetId="10">'C07'!$B$1:$X$115</definedName>
    <definedName name="_xlnm.Print_Area" localSheetId="11">'C08'!$B$1:$X$115</definedName>
    <definedName name="_xlnm.Print_Area" localSheetId="12">'C09'!$B$1:$X$115</definedName>
    <definedName name="_xlnm.Print_Area" localSheetId="13">'C10'!$B$1:$X$115</definedName>
    <definedName name="_xlnm.Print_Area" localSheetId="14">'C11'!$B$1:$X$115</definedName>
    <definedName name="_xlnm.Print_Area" localSheetId="15">'C12'!$B$1:$X$115</definedName>
    <definedName name="_xlnm.Print_Area" localSheetId="16">'C13'!$B$1:$X$115</definedName>
    <definedName name="_xlnm.Print_Area" localSheetId="17">'C14'!$B$1:$X$115</definedName>
    <definedName name="_xlnm.Print_Area" localSheetId="18">'C15'!$B$1:$X$115</definedName>
    <definedName name="_xlnm.Print_Area" localSheetId="19">'C16'!$B$1:$X$115</definedName>
    <definedName name="_xlnm.Print_Area" localSheetId="20">'C17'!$B$1:$X$115</definedName>
    <definedName name="_xlnm.Print_Area" localSheetId="21">'C18'!$B$1:$X$115</definedName>
    <definedName name="_xlnm.Print_Area" localSheetId="22">'C19'!$B$1:$X$115</definedName>
    <definedName name="_xlnm.Print_Area" localSheetId="23">'C20'!$B$1:$X$115</definedName>
    <definedName name="_xlnm.Print_Area" localSheetId="24">'C21'!$B$1:$X$115</definedName>
    <definedName name="_xlnm.Print_Area" localSheetId="25">'C22'!$B$1:$X$115</definedName>
    <definedName name="_xlnm.Print_Area" localSheetId="26">'C23'!$B$1:$X$115</definedName>
    <definedName name="_xlnm.Print_Area" localSheetId="27">'C24'!$B$1:$X$115</definedName>
    <definedName name="_xlnm.Print_Area" localSheetId="28">'C25'!$B$1:$X$115</definedName>
    <definedName name="_xlnm.Print_Area" localSheetId="29">'C26'!$B$1:$X$115</definedName>
    <definedName name="_xlnm.Print_Area" localSheetId="30">'C27'!$B$1:$X$115</definedName>
    <definedName name="_xlnm.Print_Area" localSheetId="31">'C28'!$B$1:$X$115</definedName>
    <definedName name="_xlnm.Print_Area" localSheetId="32">'C29'!$B$1:$X$115</definedName>
    <definedName name="_xlnm.Print_Area" localSheetId="33">'C30'!$B$1:$X$115</definedName>
    <definedName name="_xlnm.Print_Area" localSheetId="34">'C31'!$B$1:$X$115</definedName>
    <definedName name="_xlnm.Print_Area" localSheetId="35">'C32'!$B$1:$X$115</definedName>
    <definedName name="_xlnm.Print_Area" localSheetId="36">'C33'!$B$1:$X$115</definedName>
    <definedName name="_xlnm.Print_Area" localSheetId="37">'C34'!$B$1:$X$115</definedName>
    <definedName name="_xlnm.Print_Area" localSheetId="38">'C35'!$B$1:$X$115</definedName>
    <definedName name="_xlnm.Print_Area" localSheetId="39">'C36'!$B$1:$X$115</definedName>
    <definedName name="_xlnm.Print_Area" localSheetId="40">'C37'!$B$1:$X$115</definedName>
    <definedName name="_xlnm.Print_Area" localSheetId="41">'C38'!$B$1:$X$115</definedName>
    <definedName name="_xlnm.Print_Area" localSheetId="42">'C39'!$B$1:$X$115</definedName>
    <definedName name="_xlnm.Print_Area" localSheetId="43">'C40'!$B$1:$X$115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44" l="1"/>
  <c r="Q33" i="44"/>
  <c r="R32" i="44"/>
  <c r="Q32" i="44"/>
  <c r="R31" i="44"/>
  <c r="Q31" i="44"/>
  <c r="N7" i="44"/>
  <c r="G7" i="44"/>
  <c r="I4" i="44"/>
  <c r="V3" i="44"/>
  <c r="F3" i="44"/>
  <c r="F2" i="44"/>
  <c r="A2" i="44" a="1"/>
  <c r="A2" i="44" s="1"/>
  <c r="R33" i="43"/>
  <c r="Q33" i="43"/>
  <c r="R32" i="43"/>
  <c r="Q32" i="43"/>
  <c r="R31" i="43"/>
  <c r="Q31" i="43"/>
  <c r="N7" i="43"/>
  <c r="G7" i="43"/>
  <c r="I4" i="43"/>
  <c r="V3" i="43"/>
  <c r="F3" i="43"/>
  <c r="F2" i="43"/>
  <c r="A2" i="43" a="1"/>
  <c r="A2" i="43" s="1"/>
  <c r="K4" i="43" s="1"/>
  <c r="R33" i="42"/>
  <c r="Q33" i="42"/>
  <c r="R32" i="42"/>
  <c r="Q32" i="42"/>
  <c r="R31" i="42"/>
  <c r="Q31" i="42"/>
  <c r="N7" i="42"/>
  <c r="G7" i="42"/>
  <c r="I4" i="42"/>
  <c r="V3" i="42"/>
  <c r="F3" i="42"/>
  <c r="F2" i="42"/>
  <c r="A2" i="42" a="1"/>
  <c r="A2" i="42" s="1"/>
  <c r="R33" i="41"/>
  <c r="Q33" i="41"/>
  <c r="R32" i="41"/>
  <c r="Q32" i="41"/>
  <c r="R31" i="41"/>
  <c r="Q31" i="41"/>
  <c r="N7" i="41"/>
  <c r="G7" i="41"/>
  <c r="I4" i="41"/>
  <c r="V3" i="41"/>
  <c r="F3" i="41"/>
  <c r="F2" i="41"/>
  <c r="A2" i="41" a="1"/>
  <c r="A2" i="41" s="1"/>
  <c r="R33" i="40"/>
  <c r="Q33" i="40"/>
  <c r="R32" i="40"/>
  <c r="Q32" i="40"/>
  <c r="R31" i="40"/>
  <c r="Q31" i="40"/>
  <c r="N7" i="40"/>
  <c r="G7" i="40"/>
  <c r="I4" i="40"/>
  <c r="V3" i="40"/>
  <c r="F3" i="40"/>
  <c r="F2" i="40"/>
  <c r="A2" i="40" a="1"/>
  <c r="A2" i="40" s="1"/>
  <c r="R33" i="39"/>
  <c r="Q33" i="39"/>
  <c r="R32" i="39"/>
  <c r="Q32" i="39"/>
  <c r="R31" i="39"/>
  <c r="Q31" i="39"/>
  <c r="N7" i="39"/>
  <c r="G7" i="39"/>
  <c r="I4" i="39"/>
  <c r="V3" i="39"/>
  <c r="F3" i="39"/>
  <c r="F2" i="39"/>
  <c r="A2" i="39" a="1"/>
  <c r="A2" i="39" s="1"/>
  <c r="P4" i="39" s="1"/>
  <c r="R33" i="38"/>
  <c r="Q33" i="38"/>
  <c r="R32" i="38"/>
  <c r="Q32" i="38"/>
  <c r="R31" i="38"/>
  <c r="Q31" i="38"/>
  <c r="N7" i="38"/>
  <c r="G7" i="38"/>
  <c r="I4" i="38"/>
  <c r="V3" i="38"/>
  <c r="F3" i="38"/>
  <c r="F2" i="38"/>
  <c r="A2" i="38" a="1"/>
  <c r="A2" i="38" s="1"/>
  <c r="S5" i="38" s="1"/>
  <c r="R33" i="37"/>
  <c r="Q33" i="37"/>
  <c r="R32" i="37"/>
  <c r="Q32" i="37"/>
  <c r="R31" i="37"/>
  <c r="Q31" i="37"/>
  <c r="N7" i="37"/>
  <c r="G7" i="37"/>
  <c r="I4" i="37"/>
  <c r="V3" i="37"/>
  <c r="F3" i="37"/>
  <c r="F2" i="37"/>
  <c r="A2" i="37" a="1"/>
  <c r="A2" i="37" s="1"/>
  <c r="P4" i="37" s="1"/>
  <c r="R33" i="36"/>
  <c r="Q33" i="36"/>
  <c r="R32" i="36"/>
  <c r="Q32" i="36"/>
  <c r="R31" i="36"/>
  <c r="Q31" i="36"/>
  <c r="N7" i="36"/>
  <c r="G7" i="36"/>
  <c r="I4" i="36"/>
  <c r="V3" i="36"/>
  <c r="F3" i="36"/>
  <c r="F2" i="36"/>
  <c r="A2" i="36" a="1"/>
  <c r="A2" i="36" s="1"/>
  <c r="P4" i="36" s="1"/>
  <c r="R33" i="35"/>
  <c r="Q33" i="35"/>
  <c r="R32" i="35"/>
  <c r="Q32" i="35"/>
  <c r="R31" i="35"/>
  <c r="Q31" i="35"/>
  <c r="N7" i="35"/>
  <c r="G7" i="35"/>
  <c r="I4" i="35"/>
  <c r="V3" i="35"/>
  <c r="F3" i="35"/>
  <c r="F2" i="35"/>
  <c r="A2" i="35" a="1"/>
  <c r="A2" i="35" s="1"/>
  <c r="S5" i="35" s="1"/>
  <c r="R33" i="34"/>
  <c r="Q33" i="34"/>
  <c r="R32" i="34"/>
  <c r="Q32" i="34"/>
  <c r="R31" i="34"/>
  <c r="Q31" i="34"/>
  <c r="N7" i="34"/>
  <c r="G7" i="34"/>
  <c r="I4" i="34"/>
  <c r="V3" i="34"/>
  <c r="F3" i="34"/>
  <c r="F2" i="34"/>
  <c r="A2" i="34" a="1"/>
  <c r="A2" i="34" s="1"/>
  <c r="K5" i="34" s="1"/>
  <c r="R33" i="33"/>
  <c r="Q33" i="33"/>
  <c r="R32" i="33"/>
  <c r="Q32" i="33"/>
  <c r="R31" i="33"/>
  <c r="Q31" i="33"/>
  <c r="N7" i="33"/>
  <c r="G7" i="33"/>
  <c r="I4" i="33"/>
  <c r="V3" i="33"/>
  <c r="F3" i="33"/>
  <c r="F2" i="33"/>
  <c r="A2" i="33" a="1"/>
  <c r="A2" i="33" s="1"/>
  <c r="R33" i="32"/>
  <c r="Q33" i="32"/>
  <c r="R32" i="32"/>
  <c r="Q32" i="32"/>
  <c r="R31" i="32"/>
  <c r="Q31" i="32"/>
  <c r="N7" i="32"/>
  <c r="G7" i="32"/>
  <c r="I4" i="32"/>
  <c r="V3" i="32"/>
  <c r="F3" i="32"/>
  <c r="F2" i="32"/>
  <c r="A2" i="32" a="1"/>
  <c r="A2" i="32" s="1"/>
  <c r="P5" i="32" s="1"/>
  <c r="R33" i="31"/>
  <c r="Q33" i="31"/>
  <c r="R32" i="31"/>
  <c r="Q32" i="31"/>
  <c r="R31" i="31"/>
  <c r="Q31" i="31"/>
  <c r="N7" i="31"/>
  <c r="G7" i="31"/>
  <c r="I4" i="31"/>
  <c r="V3" i="31"/>
  <c r="F3" i="31"/>
  <c r="F2" i="31"/>
  <c r="A2" i="31" a="1"/>
  <c r="A2" i="31" s="1"/>
  <c r="P4" i="31" s="1"/>
  <c r="R33" i="30"/>
  <c r="Q33" i="30"/>
  <c r="R32" i="30"/>
  <c r="Q32" i="30"/>
  <c r="R31" i="30"/>
  <c r="Q31" i="30"/>
  <c r="N7" i="30"/>
  <c r="G7" i="30"/>
  <c r="I4" i="30"/>
  <c r="V3" i="30"/>
  <c r="F3" i="30"/>
  <c r="F2" i="30"/>
  <c r="A2" i="30" a="1"/>
  <c r="A2" i="30" s="1"/>
  <c r="R33" i="29"/>
  <c r="Q33" i="29"/>
  <c r="R32" i="29"/>
  <c r="Q32" i="29"/>
  <c r="R31" i="29"/>
  <c r="Q31" i="29"/>
  <c r="N7" i="29"/>
  <c r="G7" i="29"/>
  <c r="I4" i="29"/>
  <c r="V3" i="29"/>
  <c r="F3" i="29"/>
  <c r="F2" i="29"/>
  <c r="A2" i="29" a="1"/>
  <c r="A2" i="29" s="1"/>
  <c r="R33" i="28"/>
  <c r="Q33" i="28"/>
  <c r="R32" i="28"/>
  <c r="Q32" i="28"/>
  <c r="R31" i="28"/>
  <c r="Q31" i="28"/>
  <c r="N7" i="28"/>
  <c r="G7" i="28"/>
  <c r="I4" i="28"/>
  <c r="V3" i="28"/>
  <c r="F3" i="28"/>
  <c r="F2" i="28"/>
  <c r="A2" i="28" a="1"/>
  <c r="A2" i="28" s="1"/>
  <c r="P4" i="28" s="1"/>
  <c r="R33" i="27"/>
  <c r="Q33" i="27"/>
  <c r="R32" i="27"/>
  <c r="Q32" i="27"/>
  <c r="R31" i="27"/>
  <c r="Q31" i="27"/>
  <c r="N7" i="27"/>
  <c r="G7" i="27"/>
  <c r="I4" i="27"/>
  <c r="V3" i="27"/>
  <c r="F3" i="27"/>
  <c r="F2" i="27"/>
  <c r="A2" i="27" a="1"/>
  <c r="A2" i="27" s="1"/>
  <c r="J25" i="27" s="1"/>
  <c r="R33" i="26"/>
  <c r="Q33" i="26"/>
  <c r="R32" i="26"/>
  <c r="Q32" i="26"/>
  <c r="R31" i="26"/>
  <c r="Q31" i="26"/>
  <c r="N7" i="26"/>
  <c r="G7" i="26"/>
  <c r="I4" i="26"/>
  <c r="V3" i="26"/>
  <c r="F3" i="26"/>
  <c r="F2" i="26"/>
  <c r="A2" i="26" a="1"/>
  <c r="A2" i="26" s="1"/>
  <c r="R33" i="25"/>
  <c r="Q33" i="25"/>
  <c r="R32" i="25"/>
  <c r="Q32" i="25"/>
  <c r="R31" i="25"/>
  <c r="Q31" i="25"/>
  <c r="N7" i="25"/>
  <c r="G7" i="25"/>
  <c r="I4" i="25"/>
  <c r="V3" i="25"/>
  <c r="F3" i="25"/>
  <c r="F2" i="25"/>
  <c r="A2" i="25" a="1"/>
  <c r="A2" i="25" s="1"/>
  <c r="P4" i="25" s="1"/>
  <c r="R33" i="24"/>
  <c r="Q33" i="24"/>
  <c r="R32" i="24"/>
  <c r="Q32" i="24"/>
  <c r="R31" i="24"/>
  <c r="Q31" i="24"/>
  <c r="N7" i="24"/>
  <c r="G7" i="24"/>
  <c r="I4" i="24"/>
  <c r="V3" i="24"/>
  <c r="F3" i="24"/>
  <c r="F2" i="24"/>
  <c r="A2" i="24" a="1"/>
  <c r="A2" i="24" s="1"/>
  <c r="Q2" i="24" s="1"/>
  <c r="R33" i="23"/>
  <c r="Q33" i="23"/>
  <c r="R32" i="23"/>
  <c r="Q32" i="23"/>
  <c r="R31" i="23"/>
  <c r="Q31" i="23"/>
  <c r="N7" i="23"/>
  <c r="G7" i="23"/>
  <c r="I4" i="23"/>
  <c r="V3" i="23"/>
  <c r="F3" i="23"/>
  <c r="F2" i="23"/>
  <c r="A2" i="23" a="1"/>
  <c r="A2" i="23" s="1"/>
  <c r="J25" i="23" s="1"/>
  <c r="R33" i="22"/>
  <c r="Q33" i="22"/>
  <c r="R32" i="22"/>
  <c r="Q32" i="22"/>
  <c r="R31" i="22"/>
  <c r="Q31" i="22"/>
  <c r="N7" i="22"/>
  <c r="G7" i="22"/>
  <c r="I4" i="22"/>
  <c r="V3" i="22"/>
  <c r="F3" i="22"/>
  <c r="F2" i="22"/>
  <c r="A2" i="22" a="1"/>
  <c r="A2" i="22" s="1"/>
  <c r="P4" i="22" s="1"/>
  <c r="R33" i="21"/>
  <c r="Q33" i="21"/>
  <c r="R32" i="21"/>
  <c r="Q32" i="21"/>
  <c r="R31" i="21"/>
  <c r="Q31" i="21"/>
  <c r="N7" i="21"/>
  <c r="G7" i="21"/>
  <c r="I4" i="21"/>
  <c r="V3" i="21"/>
  <c r="F3" i="21"/>
  <c r="F2" i="21"/>
  <c r="A2" i="21" a="1"/>
  <c r="A2" i="21" s="1"/>
  <c r="R33" i="20"/>
  <c r="Q33" i="20"/>
  <c r="R32" i="20"/>
  <c r="Q32" i="20"/>
  <c r="R31" i="20"/>
  <c r="Q31" i="20"/>
  <c r="N7" i="20"/>
  <c r="G7" i="20"/>
  <c r="I4" i="20"/>
  <c r="V3" i="20"/>
  <c r="F3" i="20"/>
  <c r="F2" i="20"/>
  <c r="A2" i="20" a="1"/>
  <c r="A2" i="20" s="1"/>
  <c r="K2" i="20" s="1"/>
  <c r="R33" i="19"/>
  <c r="Q33" i="19"/>
  <c r="R32" i="19"/>
  <c r="Q32" i="19"/>
  <c r="R31" i="19"/>
  <c r="Q31" i="19"/>
  <c r="N7" i="19"/>
  <c r="G7" i="19"/>
  <c r="I4" i="19"/>
  <c r="V3" i="19"/>
  <c r="F3" i="19"/>
  <c r="F2" i="19"/>
  <c r="A2" i="19" a="1"/>
  <c r="A2" i="19" s="1"/>
  <c r="K5" i="19" s="1"/>
  <c r="R33" i="18"/>
  <c r="Q33" i="18"/>
  <c r="R32" i="18"/>
  <c r="Q32" i="18"/>
  <c r="R31" i="18"/>
  <c r="Q31" i="18"/>
  <c r="N7" i="18"/>
  <c r="G7" i="18"/>
  <c r="I4" i="18"/>
  <c r="V3" i="18"/>
  <c r="F3" i="18"/>
  <c r="F2" i="18"/>
  <c r="A2" i="18" a="1"/>
  <c r="A2" i="18" s="1"/>
  <c r="R33" i="17"/>
  <c r="Q33" i="17"/>
  <c r="R32" i="17"/>
  <c r="Q32" i="17"/>
  <c r="R31" i="17"/>
  <c r="Q31" i="17"/>
  <c r="N7" i="17"/>
  <c r="G7" i="17"/>
  <c r="I4" i="17"/>
  <c r="V3" i="17"/>
  <c r="F3" i="17"/>
  <c r="F2" i="17"/>
  <c r="A2" i="17" a="1"/>
  <c r="A2" i="17" s="1"/>
  <c r="K4" i="17" s="1"/>
  <c r="R33" i="16"/>
  <c r="Q33" i="16"/>
  <c r="R32" i="16"/>
  <c r="Q32" i="16"/>
  <c r="R31" i="16"/>
  <c r="Q31" i="16"/>
  <c r="N7" i="16"/>
  <c r="G7" i="16"/>
  <c r="I4" i="16"/>
  <c r="V3" i="16"/>
  <c r="F3" i="16"/>
  <c r="F2" i="16"/>
  <c r="A2" i="16" a="1"/>
  <c r="A2" i="16" s="1"/>
  <c r="R33" i="15"/>
  <c r="Q33" i="15"/>
  <c r="R32" i="15"/>
  <c r="Q32" i="15"/>
  <c r="R31" i="15"/>
  <c r="Q31" i="15"/>
  <c r="N7" i="15"/>
  <c r="G7" i="15"/>
  <c r="I4" i="15"/>
  <c r="V3" i="15"/>
  <c r="F3" i="15"/>
  <c r="F2" i="15"/>
  <c r="A2" i="15" a="1"/>
  <c r="A2" i="15" s="1"/>
  <c r="D31" i="15" s="1"/>
  <c r="R33" i="14"/>
  <c r="Q33" i="14"/>
  <c r="R32" i="14"/>
  <c r="Q32" i="14"/>
  <c r="R31" i="14"/>
  <c r="Q31" i="14"/>
  <c r="N7" i="14"/>
  <c r="G7" i="14"/>
  <c r="I4" i="14"/>
  <c r="V3" i="14"/>
  <c r="F3" i="14"/>
  <c r="F2" i="14"/>
  <c r="A2" i="14" a="1"/>
  <c r="A2" i="14" s="1"/>
  <c r="J25" i="14" s="1"/>
  <c r="R33" i="13"/>
  <c r="Q33" i="13"/>
  <c r="R32" i="13"/>
  <c r="Q32" i="13"/>
  <c r="R31" i="13"/>
  <c r="Q31" i="13"/>
  <c r="N7" i="13"/>
  <c r="G7" i="13"/>
  <c r="I4" i="13"/>
  <c r="V3" i="13"/>
  <c r="F3" i="13"/>
  <c r="F2" i="13"/>
  <c r="A2" i="13" a="1"/>
  <c r="A2" i="13" s="1"/>
  <c r="P5" i="13" s="1"/>
  <c r="R33" i="12"/>
  <c r="Q33" i="12"/>
  <c r="R32" i="12"/>
  <c r="Q32" i="12"/>
  <c r="R31" i="12"/>
  <c r="Q31" i="12"/>
  <c r="N7" i="12"/>
  <c r="G7" i="12"/>
  <c r="I4" i="12"/>
  <c r="V3" i="12"/>
  <c r="F3" i="12"/>
  <c r="F2" i="12"/>
  <c r="A2" i="12" a="1"/>
  <c r="A2" i="12" s="1"/>
  <c r="P5" i="12" s="1"/>
  <c r="R33" i="11"/>
  <c r="Q33" i="11"/>
  <c r="R32" i="11"/>
  <c r="Q32" i="11"/>
  <c r="R31" i="11"/>
  <c r="Q31" i="11"/>
  <c r="N7" i="11"/>
  <c r="G7" i="11"/>
  <c r="I4" i="11"/>
  <c r="V3" i="11"/>
  <c r="F3" i="11"/>
  <c r="F2" i="11"/>
  <c r="A2" i="11" a="1"/>
  <c r="A2" i="11" s="1"/>
  <c r="R33" i="10"/>
  <c r="Q33" i="10"/>
  <c r="R32" i="10"/>
  <c r="Q32" i="10"/>
  <c r="R31" i="10"/>
  <c r="Q31" i="10"/>
  <c r="N7" i="10"/>
  <c r="G7" i="10"/>
  <c r="I4" i="10"/>
  <c r="V3" i="10"/>
  <c r="F3" i="10"/>
  <c r="F2" i="10"/>
  <c r="A2" i="10" a="1"/>
  <c r="A2" i="10" s="1"/>
  <c r="R33" i="9"/>
  <c r="Q33" i="9"/>
  <c r="R32" i="9"/>
  <c r="Q32" i="9"/>
  <c r="R31" i="9"/>
  <c r="Q31" i="9"/>
  <c r="N7" i="9"/>
  <c r="G7" i="9"/>
  <c r="I4" i="9"/>
  <c r="V3" i="9"/>
  <c r="F3" i="9"/>
  <c r="F2" i="9"/>
  <c r="A2" i="9" a="1"/>
  <c r="A2" i="9" s="1"/>
  <c r="D31" i="9" s="1"/>
  <c r="R33" i="8"/>
  <c r="Q33" i="8"/>
  <c r="R32" i="8"/>
  <c r="Q32" i="8"/>
  <c r="R31" i="8"/>
  <c r="Q31" i="8"/>
  <c r="N7" i="8"/>
  <c r="G7" i="8"/>
  <c r="I4" i="8"/>
  <c r="V3" i="8"/>
  <c r="F3" i="8"/>
  <c r="F2" i="8"/>
  <c r="A2" i="8" a="1"/>
  <c r="A2" i="8" s="1"/>
  <c r="P5" i="8" s="1"/>
  <c r="R33" i="7"/>
  <c r="Q33" i="7"/>
  <c r="R32" i="7"/>
  <c r="Q32" i="7"/>
  <c r="R31" i="7"/>
  <c r="Q31" i="7"/>
  <c r="N7" i="7"/>
  <c r="G7" i="7"/>
  <c r="I4" i="7"/>
  <c r="V3" i="7"/>
  <c r="F3" i="7"/>
  <c r="F2" i="7"/>
  <c r="A2" i="7" a="1"/>
  <c r="A2" i="7" s="1"/>
  <c r="P5" i="7" s="1"/>
  <c r="R33" i="6"/>
  <c r="Q33" i="6"/>
  <c r="R32" i="6"/>
  <c r="Q32" i="6"/>
  <c r="R31" i="6"/>
  <c r="Q31" i="6"/>
  <c r="N7" i="6"/>
  <c r="G7" i="6"/>
  <c r="I4" i="6"/>
  <c r="V3" i="6"/>
  <c r="F3" i="6"/>
  <c r="F2" i="6"/>
  <c r="A2" i="6" a="1"/>
  <c r="A2" i="6" s="1"/>
  <c r="R33" i="5"/>
  <c r="Q33" i="5"/>
  <c r="R32" i="5"/>
  <c r="Q32" i="5"/>
  <c r="R31" i="5"/>
  <c r="Q31" i="5"/>
  <c r="N7" i="5"/>
  <c r="G7" i="5"/>
  <c r="I4" i="5"/>
  <c r="V3" i="5"/>
  <c r="F3" i="5"/>
  <c r="F2" i="5"/>
  <c r="A2" i="5" a="1"/>
  <c r="A2" i="5" s="1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G4" i="4"/>
  <c r="C4" i="4"/>
  <c r="G3" i="4"/>
  <c r="C3" i="4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V12" i="3"/>
  <c r="CQ12" i="3"/>
  <c r="CM12" i="3"/>
  <c r="CH12" i="3"/>
  <c r="CD12" i="3"/>
  <c r="BY12" i="3"/>
  <c r="BU12" i="3"/>
  <c r="BP12" i="3"/>
  <c r="BL12" i="3"/>
  <c r="BG12" i="3"/>
  <c r="BC12" i="3"/>
  <c r="AX12" i="3"/>
  <c r="AT12" i="3"/>
  <c r="AO12" i="3"/>
  <c r="AK12" i="3"/>
  <c r="AF12" i="3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E10" i="3"/>
  <c r="CZ10" i="3"/>
  <c r="CV10" i="3"/>
  <c r="CQ10" i="3"/>
  <c r="CM10" i="3"/>
  <c r="CH10" i="3"/>
  <c r="CD10" i="3"/>
  <c r="BY10" i="3"/>
  <c r="BU10" i="3"/>
  <c r="BP10" i="3"/>
  <c r="BL10" i="3"/>
  <c r="BG10" i="3"/>
  <c r="BC10" i="3"/>
  <c r="AX10" i="3"/>
  <c r="AT10" i="3"/>
  <c r="AO10" i="3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E9" i="3"/>
  <c r="CZ9" i="3"/>
  <c r="CV9" i="3"/>
  <c r="CQ9" i="3"/>
  <c r="CM9" i="3"/>
  <c r="CH9" i="3"/>
  <c r="CD9" i="3"/>
  <c r="BY9" i="3"/>
  <c r="BU9" i="3"/>
  <c r="BP9" i="3"/>
  <c r="BL9" i="3"/>
  <c r="BG9" i="3"/>
  <c r="BC9" i="3"/>
  <c r="AX9" i="3"/>
  <c r="AT9" i="3"/>
  <c r="AO9" i="3"/>
  <c r="AK9" i="3"/>
  <c r="AF9" i="3"/>
  <c r="AB9" i="3"/>
  <c r="W9" i="3"/>
  <c r="S9" i="3"/>
  <c r="N9" i="3"/>
  <c r="J9" i="3"/>
  <c r="C9" i="3"/>
  <c r="B9" i="3"/>
  <c r="EH8" i="3"/>
  <c r="EG8" i="3"/>
  <c r="EF8" i="3"/>
  <c r="EA8" i="3"/>
  <c r="DW8" i="3"/>
  <c r="DR8" i="3"/>
  <c r="DR5" i="3" s="1"/>
  <c r="DN8" i="3"/>
  <c r="DI8" i="3"/>
  <c r="DE8" i="3"/>
  <c r="CZ8" i="3"/>
  <c r="CV8" i="3"/>
  <c r="CQ8" i="3"/>
  <c r="CM8" i="3"/>
  <c r="CH8" i="3"/>
  <c r="CH5" i="3" s="1"/>
  <c r="CD8" i="3"/>
  <c r="BY8" i="3"/>
  <c r="BU8" i="3"/>
  <c r="BP8" i="3"/>
  <c r="BL8" i="3"/>
  <c r="BG8" i="3"/>
  <c r="BC8" i="3"/>
  <c r="AX8" i="3"/>
  <c r="AX5" i="3" s="1"/>
  <c r="AT8" i="3"/>
  <c r="AO8" i="3"/>
  <c r="AK8" i="3"/>
  <c r="AF8" i="3"/>
  <c r="AB8" i="3"/>
  <c r="W8" i="3"/>
  <c r="S8" i="3"/>
  <c r="N8" i="3"/>
  <c r="N5" i="3" s="1"/>
  <c r="J8" i="3"/>
  <c r="C8" i="3"/>
  <c r="B8" i="3"/>
  <c r="EH7" i="3"/>
  <c r="EG7" i="3"/>
  <c r="EF7" i="3"/>
  <c r="EA7" i="3"/>
  <c r="DW7" i="3"/>
  <c r="DW5" i="3" s="1"/>
  <c r="DR7" i="3"/>
  <c r="DN7" i="3"/>
  <c r="DI7" i="3"/>
  <c r="DE7" i="3"/>
  <c r="CZ7" i="3"/>
  <c r="CV7" i="3"/>
  <c r="CQ7" i="3"/>
  <c r="CM7" i="3"/>
  <c r="CM5" i="3" s="1"/>
  <c r="CH7" i="3"/>
  <c r="CD7" i="3"/>
  <c r="BY7" i="3"/>
  <c r="BU7" i="3"/>
  <c r="BP7" i="3"/>
  <c r="BL7" i="3"/>
  <c r="BG7" i="3"/>
  <c r="BC7" i="3"/>
  <c r="BC5" i="3" s="1"/>
  <c r="AX7" i="3"/>
  <c r="AT7" i="3"/>
  <c r="AO7" i="3"/>
  <c r="AK7" i="3"/>
  <c r="AF7" i="3"/>
  <c r="AB7" i="3"/>
  <c r="W7" i="3"/>
  <c r="S7" i="3"/>
  <c r="S5" i="3" s="1"/>
  <c r="N7" i="3"/>
  <c r="J7" i="3"/>
  <c r="C7" i="3"/>
  <c r="B7" i="3"/>
  <c r="EH6" i="3"/>
  <c r="EG6" i="3"/>
  <c r="EF6" i="3"/>
  <c r="EA6" i="3"/>
  <c r="EA5" i="3" s="1"/>
  <c r="DW6" i="3"/>
  <c r="DR6" i="3"/>
  <c r="DN6" i="3"/>
  <c r="DI6" i="3"/>
  <c r="DE6" i="3"/>
  <c r="CZ6" i="3"/>
  <c r="CV6" i="3"/>
  <c r="CQ6" i="3"/>
  <c r="CQ5" i="3" s="1"/>
  <c r="CM6" i="3"/>
  <c r="CH6" i="3"/>
  <c r="CD6" i="3"/>
  <c r="BY6" i="3"/>
  <c r="BU6" i="3"/>
  <c r="BP6" i="3"/>
  <c r="BL6" i="3"/>
  <c r="BG6" i="3"/>
  <c r="BG5" i="3" s="1"/>
  <c r="BC6" i="3"/>
  <c r="AX6" i="3"/>
  <c r="AT6" i="3"/>
  <c r="AO6" i="3"/>
  <c r="AK6" i="3"/>
  <c r="AF6" i="3"/>
  <c r="AB6" i="3"/>
  <c r="W6" i="3"/>
  <c r="W5" i="3" s="1"/>
  <c r="S6" i="3"/>
  <c r="N6" i="3"/>
  <c r="J6" i="3"/>
  <c r="C6" i="3"/>
  <c r="B6" i="3"/>
  <c r="DZ5" i="3"/>
  <c r="DY5" i="3"/>
  <c r="DX5" i="3"/>
  <c r="DV5" i="3"/>
  <c r="DU5" i="3"/>
  <c r="DT5" i="3"/>
  <c r="DQ5" i="3"/>
  <c r="DP5" i="3"/>
  <c r="DO5" i="3"/>
  <c r="DM5" i="3"/>
  <c r="DL5" i="3"/>
  <c r="DK5" i="3"/>
  <c r="DH5" i="3"/>
  <c r="DG5" i="3"/>
  <c r="DF5" i="3"/>
  <c r="DD5" i="3"/>
  <c r="DC5" i="3"/>
  <c r="DB5" i="3"/>
  <c r="CY5" i="3"/>
  <c r="CX5" i="3"/>
  <c r="CW5" i="3"/>
  <c r="CU5" i="3"/>
  <c r="CT5" i="3"/>
  <c r="CS5" i="3"/>
  <c r="CP5" i="3"/>
  <c r="CO5" i="3"/>
  <c r="CN5" i="3"/>
  <c r="CL5" i="3"/>
  <c r="CK5" i="3"/>
  <c r="CJ5" i="3"/>
  <c r="CG5" i="3"/>
  <c r="CF5" i="3"/>
  <c r="CE5" i="3"/>
  <c r="CC5" i="3"/>
  <c r="CB5" i="3"/>
  <c r="CA5" i="3"/>
  <c r="BX5" i="3"/>
  <c r="BW5" i="3"/>
  <c r="BV5" i="3"/>
  <c r="BT5" i="3"/>
  <c r="BS5" i="3"/>
  <c r="BR5" i="3"/>
  <c r="BO5" i="3"/>
  <c r="BN5" i="3"/>
  <c r="BM5" i="3"/>
  <c r="BK5" i="3"/>
  <c r="BJ5" i="3"/>
  <c r="BI5" i="3"/>
  <c r="BF5" i="3"/>
  <c r="BE5" i="3"/>
  <c r="BD5" i="3"/>
  <c r="BB5" i="3"/>
  <c r="BA5" i="3"/>
  <c r="AZ5" i="3"/>
  <c r="AW5" i="3"/>
  <c r="AV5" i="3"/>
  <c r="AU5" i="3"/>
  <c r="AS5" i="3"/>
  <c r="AR5" i="3"/>
  <c r="AQ5" i="3"/>
  <c r="AN5" i="3"/>
  <c r="AM5" i="3"/>
  <c r="AL5" i="3"/>
  <c r="AJ5" i="3"/>
  <c r="AI5" i="3"/>
  <c r="AH5" i="3"/>
  <c r="AE5" i="3"/>
  <c r="AD5" i="3"/>
  <c r="AC5" i="3"/>
  <c r="AA5" i="3"/>
  <c r="Z5" i="3"/>
  <c r="Y5" i="3"/>
  <c r="V5" i="3"/>
  <c r="U5" i="3"/>
  <c r="T5" i="3"/>
  <c r="R5" i="3"/>
  <c r="Q5" i="3"/>
  <c r="P5" i="3"/>
  <c r="M5" i="3"/>
  <c r="L5" i="3"/>
  <c r="K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32" i="5"/>
  <c r="S11" i="2"/>
  <c r="S31" i="5"/>
  <c r="K11" i="2"/>
  <c r="K12" i="2" s="1"/>
  <c r="K13" i="2" s="1"/>
  <c r="K14" i="2" s="1"/>
  <c r="K15" i="2" s="1"/>
  <c r="S10" i="2"/>
  <c r="S9" i="2"/>
  <c r="S8" i="2"/>
  <c r="T5" i="2"/>
  <c r="S5" i="2"/>
  <c r="S3" i="2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S4" i="2" s="1"/>
  <c r="H11" i="5" s="1"/>
  <c r="F2" i="1"/>
  <c r="E2" i="1"/>
  <c r="D2" i="1"/>
  <c r="C2" i="1"/>
  <c r="B2" i="1"/>
  <c r="AT5" i="3" l="1"/>
  <c r="BU5" i="3"/>
  <c r="AF5" i="3"/>
  <c r="CV5" i="3"/>
  <c r="EF46" i="3"/>
  <c r="EG46" i="3"/>
  <c r="AO5" i="3"/>
  <c r="AD13" i="42" s="1" a="1"/>
  <c r="AD13" i="42" s="1"/>
  <c r="BY5" i="3"/>
  <c r="DI5" i="3"/>
  <c r="J5" i="3"/>
  <c r="CD5" i="3"/>
  <c r="DN5" i="3"/>
  <c r="DE5" i="3"/>
  <c r="BP5" i="3"/>
  <c r="BL5" i="3"/>
  <c r="AK5" i="3"/>
  <c r="EH46" i="3"/>
  <c r="CZ5" i="3"/>
  <c r="AB5" i="3"/>
  <c r="H12" i="5"/>
  <c r="S31" i="7"/>
  <c r="P4" i="24"/>
  <c r="K2" i="14"/>
  <c r="P5" i="14"/>
  <c r="K5" i="20"/>
  <c r="P5" i="37"/>
  <c r="J25" i="8"/>
  <c r="Q2" i="38"/>
  <c r="K2" i="23"/>
  <c r="K2" i="7"/>
  <c r="K2" i="8"/>
  <c r="P4" i="20"/>
  <c r="S5" i="43"/>
  <c r="S5" i="24"/>
  <c r="J25" i="12"/>
  <c r="P5" i="23"/>
  <c r="Q2" i="43"/>
  <c r="J25" i="24"/>
  <c r="AD13" i="44" a="1"/>
  <c r="AD13" i="44" s="1"/>
  <c r="AD13" i="36" a="1"/>
  <c r="AD13" i="36" s="1"/>
  <c r="AD13" i="28" a="1"/>
  <c r="AD13" i="28" s="1"/>
  <c r="AD13" i="20" a="1"/>
  <c r="AD13" i="20" s="1"/>
  <c r="AD13" i="11" a="1"/>
  <c r="AD13" i="11" s="1"/>
  <c r="L31" i="37"/>
  <c r="AD21" i="44" a="1"/>
  <c r="AD21" i="44" s="1"/>
  <c r="AD21" i="43" a="1"/>
  <c r="AD21" i="43" s="1"/>
  <c r="AD21" i="42" a="1"/>
  <c r="AD21" i="42" s="1"/>
  <c r="AD21" i="41" a="1"/>
  <c r="AD21" i="41" s="1"/>
  <c r="AD21" i="39" a="1"/>
  <c r="AD21" i="39" s="1"/>
  <c r="AD21" i="40" a="1"/>
  <c r="AD21" i="40" s="1"/>
  <c r="AD21" i="37" a="1"/>
  <c r="AD21" i="37" s="1"/>
  <c r="AD21" i="38" a="1"/>
  <c r="AD21" i="38" s="1"/>
  <c r="AD21" i="35" a="1"/>
  <c r="AD21" i="35" s="1"/>
  <c r="AD21" i="36" a="1"/>
  <c r="AD21" i="36" s="1"/>
  <c r="AD21" i="33" a="1"/>
  <c r="AD21" i="33" s="1"/>
  <c r="AD21" i="34" a="1"/>
  <c r="AD21" i="34" s="1"/>
  <c r="AD21" i="30" a="1"/>
  <c r="AD21" i="30" s="1"/>
  <c r="AD21" i="31" a="1"/>
  <c r="AD21" i="31" s="1"/>
  <c r="AD21" i="32" a="1"/>
  <c r="AD21" i="32" s="1"/>
  <c r="AD21" i="29" a="1"/>
  <c r="AD21" i="29" s="1"/>
  <c r="AD21" i="27" a="1"/>
  <c r="AD21" i="27" s="1"/>
  <c r="AD21" i="25" a="1"/>
  <c r="AD21" i="25" s="1"/>
  <c r="AD21" i="26" a="1"/>
  <c r="AD21" i="26" s="1"/>
  <c r="AD21" i="21" a="1"/>
  <c r="AD21" i="21" s="1"/>
  <c r="AD21" i="22" a="1"/>
  <c r="AD21" i="22" s="1"/>
  <c r="AD21" i="23" a="1"/>
  <c r="AD21" i="23" s="1"/>
  <c r="AD21" i="24" a="1"/>
  <c r="AD21" i="24" s="1"/>
  <c r="AD21" i="28" a="1"/>
  <c r="AD21" i="28" s="1"/>
  <c r="AD21" i="19" a="1"/>
  <c r="AD21" i="19" s="1"/>
  <c r="AD21" i="18" a="1"/>
  <c r="AD21" i="18" s="1"/>
  <c r="AD21" i="20" a="1"/>
  <c r="AD21" i="20" s="1"/>
  <c r="AD21" i="17" a="1"/>
  <c r="AD21" i="17" s="1"/>
  <c r="AD21" i="16" a="1"/>
  <c r="AD21" i="16" s="1"/>
  <c r="AD21" i="13" a="1"/>
  <c r="AD21" i="13" s="1"/>
  <c r="AD21" i="14" a="1"/>
  <c r="AD21" i="14" s="1"/>
  <c r="AD21" i="10" a="1"/>
  <c r="AD21" i="10" s="1"/>
  <c r="AD21" i="11" a="1"/>
  <c r="AD21" i="11" s="1"/>
  <c r="AD21" i="15" a="1"/>
  <c r="AD21" i="15" s="1"/>
  <c r="AD21" i="8" a="1"/>
  <c r="AD21" i="8" s="1"/>
  <c r="AD21" i="12" a="1"/>
  <c r="AD21" i="12" s="1"/>
  <c r="AD21" i="6" a="1"/>
  <c r="AD21" i="6" s="1"/>
  <c r="AD21" i="9" a="1"/>
  <c r="AD21" i="9" s="1"/>
  <c r="AD21" i="5" a="1"/>
  <c r="AD21" i="5" s="1"/>
  <c r="AD21" i="7" a="1"/>
  <c r="AD21" i="7" s="1"/>
  <c r="M31" i="15"/>
  <c r="AD16" i="44" a="1"/>
  <c r="AD16" i="44" s="1"/>
  <c r="AD16" i="43" a="1"/>
  <c r="AD16" i="43" s="1"/>
  <c r="AD16" i="42" a="1"/>
  <c r="AD16" i="42" s="1"/>
  <c r="AD16" i="41" a="1"/>
  <c r="AD16" i="41" s="1"/>
  <c r="AD16" i="40" a="1"/>
  <c r="AD16" i="40" s="1"/>
  <c r="AD16" i="39" a="1"/>
  <c r="AD16" i="39" s="1"/>
  <c r="AD16" i="38" a="1"/>
  <c r="AD16" i="38" s="1"/>
  <c r="AD16" i="36" a="1"/>
  <c r="AD16" i="36" s="1"/>
  <c r="AD16" i="34" a="1"/>
  <c r="AD16" i="34" s="1"/>
  <c r="AD16" i="37" a="1"/>
  <c r="AD16" i="37" s="1"/>
  <c r="AD16" i="35" a="1"/>
  <c r="AD16" i="35" s="1"/>
  <c r="AD16" i="31" a="1"/>
  <c r="AD16" i="31" s="1"/>
  <c r="AD16" i="32" a="1"/>
  <c r="AD16" i="32" s="1"/>
  <c r="AD16" i="33" a="1"/>
  <c r="AD16" i="33" s="1"/>
  <c r="AD16" i="29" a="1"/>
  <c r="AD16" i="29" s="1"/>
  <c r="AD16" i="28" a="1"/>
  <c r="AD16" i="28" s="1"/>
  <c r="AD16" i="25" a="1"/>
  <c r="AD16" i="25" s="1"/>
  <c r="AD16" i="30" a="1"/>
  <c r="AD16" i="30" s="1"/>
  <c r="AD16" i="26" a="1"/>
  <c r="AD16" i="26" s="1"/>
  <c r="AD16" i="27" a="1"/>
  <c r="AD16" i="27" s="1"/>
  <c r="AD16" i="23" a="1"/>
  <c r="AD16" i="23" s="1"/>
  <c r="AD16" i="22" a="1"/>
  <c r="AD16" i="22" s="1"/>
  <c r="AD16" i="24" a="1"/>
  <c r="AD16" i="24" s="1"/>
  <c r="AD16" i="20" a="1"/>
  <c r="AD16" i="20" s="1"/>
  <c r="AD16" i="21" a="1"/>
  <c r="AD16" i="21" s="1"/>
  <c r="AD16" i="19" a="1"/>
  <c r="AD16" i="19" s="1"/>
  <c r="AD16" i="18" a="1"/>
  <c r="AD16" i="18" s="1"/>
  <c r="AD16" i="17" a="1"/>
  <c r="AD16" i="17" s="1"/>
  <c r="AD16" i="14" a="1"/>
  <c r="AD16" i="14" s="1"/>
  <c r="AD16" i="15" a="1"/>
  <c r="AD16" i="15" s="1"/>
  <c r="AD16" i="11" a="1"/>
  <c r="AD16" i="11" s="1"/>
  <c r="AD16" i="16" a="1"/>
  <c r="AD16" i="16" s="1"/>
  <c r="AD16" i="8" a="1"/>
  <c r="AD16" i="8" s="1"/>
  <c r="AD16" i="13" a="1"/>
  <c r="AD16" i="13" s="1"/>
  <c r="AD16" i="12" a="1"/>
  <c r="AD16" i="12" s="1"/>
  <c r="AD16" i="9" a="1"/>
  <c r="AD16" i="9" s="1"/>
  <c r="AD16" i="7" a="1"/>
  <c r="AD16" i="7" s="1"/>
  <c r="AD16" i="6" a="1"/>
  <c r="AD16" i="6" s="1"/>
  <c r="AD16" i="10" a="1"/>
  <c r="AD16" i="10" s="1"/>
  <c r="AD16" i="5" a="1"/>
  <c r="AD16" i="5" s="1"/>
  <c r="AD20" i="44" a="1"/>
  <c r="AD20" i="44" s="1"/>
  <c r="AD20" i="43" a="1"/>
  <c r="AD20" i="43" s="1"/>
  <c r="AD20" i="42" a="1"/>
  <c r="AD20" i="42" s="1"/>
  <c r="AD20" i="41" a="1"/>
  <c r="AD20" i="41" s="1"/>
  <c r="AD20" i="40" a="1"/>
  <c r="AD20" i="40" s="1"/>
  <c r="AD20" i="37" a="1"/>
  <c r="AD20" i="37" s="1"/>
  <c r="AD20" i="38" a="1"/>
  <c r="AD20" i="38" s="1"/>
  <c r="AD20" i="39" a="1"/>
  <c r="AD20" i="39" s="1"/>
  <c r="AD20" i="36" a="1"/>
  <c r="AD20" i="36" s="1"/>
  <c r="AD20" i="35" a="1"/>
  <c r="AD20" i="35" s="1"/>
  <c r="AD20" i="34" a="1"/>
  <c r="AD20" i="34" s="1"/>
  <c r="AD20" i="31" a="1"/>
  <c r="AD20" i="31" s="1"/>
  <c r="AD20" i="32" a="1"/>
  <c r="AD20" i="32" s="1"/>
  <c r="AD20" i="33" a="1"/>
  <c r="AD20" i="33" s="1"/>
  <c r="AD20" i="29" a="1"/>
  <c r="AD20" i="29" s="1"/>
  <c r="AD20" i="30" a="1"/>
  <c r="AD20" i="30" s="1"/>
  <c r="AD20" i="28" a="1"/>
  <c r="AD20" i="28" s="1"/>
  <c r="AD20" i="26" a="1"/>
  <c r="AD20" i="26" s="1"/>
  <c r="AD20" i="25" a="1"/>
  <c r="AD20" i="25" s="1"/>
  <c r="AD20" i="27" a="1"/>
  <c r="AD20" i="27" s="1"/>
  <c r="AD20" i="24" a="1"/>
  <c r="AD20" i="24" s="1"/>
  <c r="AD20" i="22" a="1"/>
  <c r="AD20" i="22" s="1"/>
  <c r="AD20" i="23" a="1"/>
  <c r="AD20" i="23" s="1"/>
  <c r="AD20" i="20" a="1"/>
  <c r="AD20" i="20" s="1"/>
  <c r="AD20" i="21" a="1"/>
  <c r="AD20" i="21" s="1"/>
  <c r="AD20" i="19" a="1"/>
  <c r="AD20" i="19" s="1"/>
  <c r="AD20" i="18" a="1"/>
  <c r="AD20" i="18" s="1"/>
  <c r="AD20" i="17" a="1"/>
  <c r="AD20" i="17" s="1"/>
  <c r="AD20" i="16" a="1"/>
  <c r="AD20" i="16" s="1"/>
  <c r="AD20" i="14" a="1"/>
  <c r="AD20" i="14" s="1"/>
  <c r="AD20" i="15" a="1"/>
  <c r="AD20" i="15" s="1"/>
  <c r="AD20" i="12" a="1"/>
  <c r="AD20" i="12" s="1"/>
  <c r="AD20" i="11" a="1"/>
  <c r="AD20" i="11" s="1"/>
  <c r="AD20" i="7" a="1"/>
  <c r="AD20" i="7" s="1"/>
  <c r="AD20" i="8" a="1"/>
  <c r="AD20" i="8" s="1"/>
  <c r="AD20" i="13" a="1"/>
  <c r="AD20" i="13" s="1"/>
  <c r="AD20" i="9" a="1"/>
  <c r="AD20" i="9" s="1"/>
  <c r="AD20" i="10" a="1"/>
  <c r="AD20" i="10" s="1"/>
  <c r="AD20" i="6" a="1"/>
  <c r="AD20" i="6" s="1"/>
  <c r="AD20" i="5" a="1"/>
  <c r="AD20" i="5" s="1"/>
  <c r="AD12" i="43" a="1"/>
  <c r="AD12" i="43" s="1"/>
  <c r="AD12" i="42" a="1"/>
  <c r="AD12" i="42" s="1"/>
  <c r="AD12" i="44" a="1"/>
  <c r="AD12" i="44" s="1"/>
  <c r="AD12" i="41" a="1"/>
  <c r="AD12" i="41" s="1"/>
  <c r="AD12" i="40" a="1"/>
  <c r="AD12" i="40" s="1"/>
  <c r="AD12" i="38" a="1"/>
  <c r="AD12" i="38" s="1"/>
  <c r="AD12" i="39" a="1"/>
  <c r="AD12" i="39" s="1"/>
  <c r="AD12" i="36" a="1"/>
  <c r="AD12" i="36" s="1"/>
  <c r="AD12" i="37" a="1"/>
  <c r="AD12" i="37" s="1"/>
  <c r="AD12" i="34" a="1"/>
  <c r="AD12" i="34" s="1"/>
  <c r="AD12" i="35" a="1"/>
  <c r="AD12" i="35" s="1"/>
  <c r="AD12" i="31" a="1"/>
  <c r="AD12" i="31" s="1"/>
  <c r="AD12" i="32" a="1"/>
  <c r="AD12" i="32" s="1"/>
  <c r="AD12" i="33" a="1"/>
  <c r="AD12" i="33" s="1"/>
  <c r="AD12" i="30" a="1"/>
  <c r="AD12" i="30" s="1"/>
  <c r="AD12" i="28" a="1"/>
  <c r="AD12" i="28" s="1"/>
  <c r="AD12" i="27" a="1"/>
  <c r="AD12" i="27" s="1"/>
  <c r="AD12" i="29" a="1"/>
  <c r="AD12" i="29" s="1"/>
  <c r="AD12" i="25" a="1"/>
  <c r="AD12" i="25" s="1"/>
  <c r="AD12" i="26" a="1"/>
  <c r="AD12" i="26" s="1"/>
  <c r="AD12" i="24" a="1"/>
  <c r="AD12" i="24" s="1"/>
  <c r="AD12" i="22" a="1"/>
  <c r="AD12" i="22" s="1"/>
  <c r="AD12" i="23" a="1"/>
  <c r="AD12" i="23" s="1"/>
  <c r="AD12" i="21" a="1"/>
  <c r="AD12" i="21" s="1"/>
  <c r="AD12" i="20" a="1"/>
  <c r="AD12" i="20" s="1"/>
  <c r="AD12" i="19" a="1"/>
  <c r="AD12" i="19" s="1"/>
  <c r="AD12" i="18" a="1"/>
  <c r="AD12" i="18" s="1"/>
  <c r="AD12" i="14" a="1"/>
  <c r="AD12" i="14" s="1"/>
  <c r="AD12" i="15" a="1"/>
  <c r="AD12" i="15" s="1"/>
  <c r="AD12" i="13" a="1"/>
  <c r="AD12" i="13" s="1"/>
  <c r="AD12" i="12" a="1"/>
  <c r="AD12" i="12" s="1"/>
  <c r="AD12" i="11" a="1"/>
  <c r="AD12" i="11" s="1"/>
  <c r="AD12" i="8" a="1"/>
  <c r="AD12" i="8" s="1"/>
  <c r="AD12" i="17" a="1"/>
  <c r="AD12" i="17" s="1"/>
  <c r="AD12" i="9" a="1"/>
  <c r="AD12" i="9" s="1"/>
  <c r="AD12" i="16" a="1"/>
  <c r="AD12" i="16" s="1"/>
  <c r="AD12" i="7" a="1"/>
  <c r="AD12" i="7" s="1"/>
  <c r="AD12" i="10" a="1"/>
  <c r="AD12" i="10" s="1"/>
  <c r="AD12" i="6" a="1"/>
  <c r="AD12" i="6" s="1"/>
  <c r="AD12" i="5" a="1"/>
  <c r="AD12" i="5" s="1"/>
  <c r="D28" i="5"/>
  <c r="P4" i="5"/>
  <c r="K4" i="5"/>
  <c r="K5" i="5"/>
  <c r="D31" i="5"/>
  <c r="J25" i="5"/>
  <c r="S5" i="5"/>
  <c r="Q2" i="5"/>
  <c r="P5" i="5"/>
  <c r="K2" i="5"/>
  <c r="F11" i="5" a="1"/>
  <c r="F11" i="5" s="1"/>
  <c r="L11" i="5" a="1"/>
  <c r="L11" i="5" s="1"/>
  <c r="M11" i="5" a="1"/>
  <c r="M11" i="5" s="1"/>
  <c r="AA11" i="5"/>
  <c r="E11" i="5" a="1"/>
  <c r="E11" i="5" s="1"/>
  <c r="O11" i="5" a="1"/>
  <c r="O11" i="5" s="1"/>
  <c r="K11" i="5" a="1"/>
  <c r="K11" i="5" s="1"/>
  <c r="D11" i="5"/>
  <c r="N11" i="5" a="1"/>
  <c r="N11" i="5" s="1"/>
  <c r="AE11" i="5" s="1"/>
  <c r="G11" i="5" a="1"/>
  <c r="G11" i="5" s="1"/>
  <c r="AD11" i="44" a="1"/>
  <c r="AD11" i="44" s="1"/>
  <c r="AD11" i="43" a="1"/>
  <c r="AD11" i="43" s="1"/>
  <c r="AD11" i="42" a="1"/>
  <c r="AD11" i="42" s="1"/>
  <c r="AD11" i="41" a="1"/>
  <c r="AD11" i="41" s="1"/>
  <c r="AD11" i="40" a="1"/>
  <c r="AD11" i="40" s="1"/>
  <c r="AD11" i="37" a="1"/>
  <c r="AD11" i="37" s="1"/>
  <c r="AD11" i="38" a="1"/>
  <c r="AD11" i="38" s="1"/>
  <c r="AD11" i="39" a="1"/>
  <c r="AD11" i="39" s="1"/>
  <c r="AD11" i="34" a="1"/>
  <c r="AD11" i="34" s="1"/>
  <c r="AD11" i="36" a="1"/>
  <c r="AD11" i="36" s="1"/>
  <c r="AD11" i="35" a="1"/>
  <c r="AD11" i="35" s="1"/>
  <c r="AD11" i="33" a="1"/>
  <c r="AD11" i="33" s="1"/>
  <c r="AD11" i="32" a="1"/>
  <c r="AD11" i="32" s="1"/>
  <c r="AD11" i="31" a="1"/>
  <c r="AD11" i="31" s="1"/>
  <c r="AD11" i="30" a="1"/>
  <c r="AD11" i="30" s="1"/>
  <c r="AD11" i="28" a="1"/>
  <c r="AD11" i="28" s="1"/>
  <c r="AD11" i="29" a="1"/>
  <c r="AD11" i="29" s="1"/>
  <c r="AD11" i="26" a="1"/>
  <c r="AD11" i="26" s="1"/>
  <c r="AD11" i="27" a="1"/>
  <c r="AD11" i="27" s="1"/>
  <c r="AD11" i="23" a="1"/>
  <c r="AD11" i="23" s="1"/>
  <c r="AD11" i="25" a="1"/>
  <c r="AD11" i="25" s="1"/>
  <c r="AD11" i="24" a="1"/>
  <c r="AD11" i="24" s="1"/>
  <c r="AD11" i="21" a="1"/>
  <c r="AD11" i="21" s="1"/>
  <c r="AD11" i="20" a="1"/>
  <c r="AD11" i="20" s="1"/>
  <c r="AD11" i="19" a="1"/>
  <c r="AD11" i="19" s="1"/>
  <c r="AD11" i="18" a="1"/>
  <c r="AD11" i="18" s="1"/>
  <c r="AD11" i="14" a="1"/>
  <c r="AD11" i="14" s="1"/>
  <c r="AD11" i="15" a="1"/>
  <c r="AD11" i="15" s="1"/>
  <c r="AD11" i="17" a="1"/>
  <c r="AD11" i="17" s="1"/>
  <c r="AD11" i="16" a="1"/>
  <c r="AD11" i="16" s="1"/>
  <c r="AD11" i="22" a="1"/>
  <c r="AD11" i="22" s="1"/>
  <c r="AD11" i="8" a="1"/>
  <c r="AD11" i="8" s="1"/>
  <c r="AD11" i="13" a="1"/>
  <c r="AD11" i="13" s="1"/>
  <c r="AD11" i="9" a="1"/>
  <c r="AD11" i="9" s="1"/>
  <c r="AD11" i="12" a="1"/>
  <c r="AD11" i="12" s="1"/>
  <c r="AD11" i="10" a="1"/>
  <c r="AD11" i="10" s="1"/>
  <c r="AD11" i="6" a="1"/>
  <c r="AD11" i="6" s="1"/>
  <c r="AD11" i="5" a="1"/>
  <c r="AD11" i="5" s="1"/>
  <c r="AD11" i="11" a="1"/>
  <c r="AD11" i="11" s="1"/>
  <c r="AD11" i="7" a="1"/>
  <c r="AD11" i="7" s="1"/>
  <c r="AD15" i="43" a="1"/>
  <c r="AD15" i="43" s="1"/>
  <c r="AD15" i="44" a="1"/>
  <c r="AD15" i="44" s="1"/>
  <c r="AD15" i="42" a="1"/>
  <c r="AD15" i="42" s="1"/>
  <c r="AD15" i="41" a="1"/>
  <c r="AD15" i="41" s="1"/>
  <c r="AD15" i="40" a="1"/>
  <c r="AD15" i="40" s="1"/>
  <c r="AD15" i="37" a="1"/>
  <c r="AD15" i="37" s="1"/>
  <c r="AD15" i="39" a="1"/>
  <c r="AD15" i="39" s="1"/>
  <c r="AD15" i="38" a="1"/>
  <c r="AD15" i="38" s="1"/>
  <c r="AD15" i="34" a="1"/>
  <c r="AD15" i="34" s="1"/>
  <c r="AD15" i="36" a="1"/>
  <c r="AD15" i="36" s="1"/>
  <c r="AD15" i="33" a="1"/>
  <c r="AD15" i="33" s="1"/>
  <c r="AD15" i="32" a="1"/>
  <c r="AD15" i="32" s="1"/>
  <c r="AD15" i="35" a="1"/>
  <c r="AD15" i="35" s="1"/>
  <c r="AD15" i="30" a="1"/>
  <c r="AD15" i="30" s="1"/>
  <c r="AD15" i="31" a="1"/>
  <c r="AD15" i="31" s="1"/>
  <c r="AD15" i="28" a="1"/>
  <c r="AD15" i="28" s="1"/>
  <c r="AD15" i="29" a="1"/>
  <c r="AD15" i="29" s="1"/>
  <c r="AD15" i="26" a="1"/>
  <c r="AD15" i="26" s="1"/>
  <c r="AD15" i="24" a="1"/>
  <c r="AD15" i="24" s="1"/>
  <c r="AD15" i="27" a="1"/>
  <c r="AD15" i="27" s="1"/>
  <c r="AD15" i="23" a="1"/>
  <c r="AD15" i="23" s="1"/>
  <c r="AD15" i="25" a="1"/>
  <c r="AD15" i="25" s="1"/>
  <c r="AD15" i="21" a="1"/>
  <c r="AD15" i="21" s="1"/>
  <c r="AD15" i="20" a="1"/>
  <c r="AD15" i="20" s="1"/>
  <c r="AD15" i="19" a="1"/>
  <c r="AD15" i="19" s="1"/>
  <c r="AD15" i="22" a="1"/>
  <c r="AD15" i="22" s="1"/>
  <c r="AD15" i="18" a="1"/>
  <c r="AD15" i="18" s="1"/>
  <c r="AD15" i="14" a="1"/>
  <c r="AD15" i="14" s="1"/>
  <c r="AD15" i="15" a="1"/>
  <c r="AD15" i="15" s="1"/>
  <c r="AD15" i="17" a="1"/>
  <c r="AD15" i="17" s="1"/>
  <c r="AD15" i="16" a="1"/>
  <c r="AD15" i="16" s="1"/>
  <c r="AD15" i="12" a="1"/>
  <c r="AD15" i="12" s="1"/>
  <c r="AD15" i="8" a="1"/>
  <c r="AD15" i="8" s="1"/>
  <c r="AD15" i="9" a="1"/>
  <c r="AD15" i="9" s="1"/>
  <c r="AD15" i="10" a="1"/>
  <c r="AD15" i="10" s="1"/>
  <c r="AD15" i="13" a="1"/>
  <c r="AD15" i="13" s="1"/>
  <c r="AD15" i="7" a="1"/>
  <c r="AD15" i="7" s="1"/>
  <c r="AD15" i="11" a="1"/>
  <c r="AD15" i="11" s="1"/>
  <c r="AD15" i="6" a="1"/>
  <c r="AD15" i="6" s="1"/>
  <c r="AD15" i="5" a="1"/>
  <c r="AD15" i="5" s="1"/>
  <c r="AD19" i="44" a="1"/>
  <c r="AD19" i="44" s="1"/>
  <c r="AD19" i="42" a="1"/>
  <c r="AD19" i="42" s="1"/>
  <c r="AD19" i="43" a="1"/>
  <c r="AD19" i="43" s="1"/>
  <c r="AD19" i="41" a="1"/>
  <c r="AD19" i="41" s="1"/>
  <c r="AD19" i="39" a="1"/>
  <c r="AD19" i="39" s="1"/>
  <c r="AD19" i="40" a="1"/>
  <c r="AD19" i="40" s="1"/>
  <c r="AD19" i="37" a="1"/>
  <c r="AD19" i="37" s="1"/>
  <c r="AD19" i="38" a="1"/>
  <c r="AD19" i="38" s="1"/>
  <c r="AD19" i="34" a="1"/>
  <c r="AD19" i="34" s="1"/>
  <c r="AD19" i="36" a="1"/>
  <c r="AD19" i="36" s="1"/>
  <c r="AD19" i="35" a="1"/>
  <c r="AD19" i="35" s="1"/>
  <c r="AD19" i="33" a="1"/>
  <c r="AD19" i="33" s="1"/>
  <c r="AD19" i="32" a="1"/>
  <c r="AD19" i="32" s="1"/>
  <c r="AD19" i="30" a="1"/>
  <c r="AD19" i="30" s="1"/>
  <c r="AD19" i="31" a="1"/>
  <c r="AD19" i="31" s="1"/>
  <c r="AD19" i="28" a="1"/>
  <c r="AD19" i="28" s="1"/>
  <c r="AD19" i="29" a="1"/>
  <c r="AD19" i="29" s="1"/>
  <c r="AD19" i="27" a="1"/>
  <c r="AD19" i="27" s="1"/>
  <c r="AD19" i="26" a="1"/>
  <c r="AD19" i="26" s="1"/>
  <c r="AD19" i="23" a="1"/>
  <c r="AD19" i="23" s="1"/>
  <c r="AD19" i="25" a="1"/>
  <c r="AD19" i="25" s="1"/>
  <c r="AD19" i="24" a="1"/>
  <c r="AD19" i="24" s="1"/>
  <c r="AD19" i="21" a="1"/>
  <c r="AD19" i="21" s="1"/>
  <c r="AD19" i="22" a="1"/>
  <c r="AD19" i="22" s="1"/>
  <c r="AD19" i="19" a="1"/>
  <c r="AD19" i="19" s="1"/>
  <c r="AD19" i="18" a="1"/>
  <c r="AD19" i="18" s="1"/>
  <c r="AD19" i="20" a="1"/>
  <c r="AD19" i="20" s="1"/>
  <c r="AD19" i="14" a="1"/>
  <c r="AD19" i="14" s="1"/>
  <c r="AD19" i="15" a="1"/>
  <c r="AD19" i="15" s="1"/>
  <c r="AD19" i="17" a="1"/>
  <c r="AD19" i="17" s="1"/>
  <c r="AD19" i="16" a="1"/>
  <c r="AD19" i="16" s="1"/>
  <c r="AD19" i="8" a="1"/>
  <c r="AD19" i="8" s="1"/>
  <c r="AD19" i="9" a="1"/>
  <c r="AD19" i="9" s="1"/>
  <c r="AD19" i="12" a="1"/>
  <c r="AD19" i="12" s="1"/>
  <c r="AD19" i="13" a="1"/>
  <c r="AD19" i="13" s="1"/>
  <c r="AD19" i="10" a="1"/>
  <c r="AD19" i="10" s="1"/>
  <c r="AD19" i="6" a="1"/>
  <c r="AD19" i="6" s="1"/>
  <c r="AD19" i="5" a="1"/>
  <c r="AD19" i="5" s="1"/>
  <c r="AD19" i="11" a="1"/>
  <c r="AD19" i="11" s="1"/>
  <c r="AD19" i="7" a="1"/>
  <c r="AD19" i="7" s="1"/>
  <c r="AD23" i="44" a="1"/>
  <c r="AD23" i="44" s="1"/>
  <c r="AD23" i="43" a="1"/>
  <c r="AD23" i="43" s="1"/>
  <c r="AD23" i="41" a="1"/>
  <c r="AD23" i="41" s="1"/>
  <c r="AD23" i="42" a="1"/>
  <c r="AD23" i="42" s="1"/>
  <c r="AD23" i="40" a="1"/>
  <c r="AD23" i="40" s="1"/>
  <c r="AD23" i="39" a="1"/>
  <c r="AD23" i="39" s="1"/>
  <c r="AD23" i="37" a="1"/>
  <c r="AD23" i="37" s="1"/>
  <c r="AD23" i="38" a="1"/>
  <c r="AD23" i="38" s="1"/>
  <c r="AD23" i="36" a="1"/>
  <c r="AD23" i="36" s="1"/>
  <c r="AD23" i="35" a="1"/>
  <c r="AD23" i="35" s="1"/>
  <c r="AD23" i="34" a="1"/>
  <c r="AD23" i="34" s="1"/>
  <c r="AD23" i="33" a="1"/>
  <c r="AD23" i="33" s="1"/>
  <c r="AD23" i="31" a="1"/>
  <c r="AD23" i="31" s="1"/>
  <c r="AD23" i="32" a="1"/>
  <c r="AD23" i="32" s="1"/>
  <c r="AD23" i="30" a="1"/>
  <c r="AD23" i="30" s="1"/>
  <c r="AD23" i="29" a="1"/>
  <c r="AD23" i="29" s="1"/>
  <c r="AD23" i="27" a="1"/>
  <c r="AD23" i="27" s="1"/>
  <c r="AD23" i="28" a="1"/>
  <c r="AD23" i="28" s="1"/>
  <c r="AD23" i="26" a="1"/>
  <c r="AD23" i="26" s="1"/>
  <c r="AD23" i="25" a="1"/>
  <c r="AD23" i="25" s="1"/>
  <c r="AD23" i="24" a="1"/>
  <c r="AD23" i="24" s="1"/>
  <c r="AD23" i="23" a="1"/>
  <c r="AD23" i="23" s="1"/>
  <c r="AD23" i="20" a="1"/>
  <c r="AD23" i="20" s="1"/>
  <c r="AD23" i="21" a="1"/>
  <c r="AD23" i="21" s="1"/>
  <c r="AD23" i="17" a="1"/>
  <c r="AD23" i="17" s="1"/>
  <c r="AD23" i="19" a="1"/>
  <c r="AD23" i="19" s="1"/>
  <c r="AD23" i="18" a="1"/>
  <c r="AD23" i="18" s="1"/>
  <c r="AD23" i="22" a="1"/>
  <c r="AD23" i="22" s="1"/>
  <c r="AD23" i="14" a="1"/>
  <c r="AD23" i="14" s="1"/>
  <c r="AD23" i="16" a="1"/>
  <c r="AD23" i="16" s="1"/>
  <c r="AD23" i="15" a="1"/>
  <c r="AD23" i="15" s="1"/>
  <c r="AD23" i="12" a="1"/>
  <c r="AD23" i="12" s="1"/>
  <c r="AD23" i="11" a="1"/>
  <c r="AD23" i="11" s="1"/>
  <c r="AD23" i="8" a="1"/>
  <c r="AD23" i="8" s="1"/>
  <c r="AD23" i="13" a="1"/>
  <c r="AD23" i="13" s="1"/>
  <c r="AD23" i="9" a="1"/>
  <c r="AD23" i="9" s="1"/>
  <c r="AD23" i="10" a="1"/>
  <c r="AD23" i="10" s="1"/>
  <c r="AD23" i="7" a="1"/>
  <c r="AD23" i="7" s="1"/>
  <c r="AD23" i="6" a="1"/>
  <c r="AD23" i="6" s="1"/>
  <c r="AD23" i="5" a="1"/>
  <c r="AD23" i="5" s="1"/>
  <c r="AD10" i="44" a="1"/>
  <c r="AD10" i="44" s="1"/>
  <c r="AD10" i="43" a="1"/>
  <c r="AD10" i="43" s="1"/>
  <c r="AD10" i="42" a="1"/>
  <c r="AD10" i="42" s="1"/>
  <c r="AD10" i="41" a="1"/>
  <c r="AD10" i="41" s="1"/>
  <c r="AD10" i="40" a="1"/>
  <c r="AD10" i="40" s="1"/>
  <c r="AD10" i="38" a="1"/>
  <c r="AD10" i="38" s="1"/>
  <c r="AD10" i="39" a="1"/>
  <c r="AD10" i="39" s="1"/>
  <c r="AD10" i="36" a="1"/>
  <c r="AD10" i="36" s="1"/>
  <c r="AD10" i="35" a="1"/>
  <c r="AD10" i="35" s="1"/>
  <c r="AD10" i="37" a="1"/>
  <c r="AD10" i="37" s="1"/>
  <c r="AD10" i="34" a="1"/>
  <c r="AD10" i="34" s="1"/>
  <c r="AD10" i="33" a="1"/>
  <c r="AD10" i="33" s="1"/>
  <c r="AD10" i="32" a="1"/>
  <c r="AD10" i="32" s="1"/>
  <c r="AD10" i="31" a="1"/>
  <c r="AD10" i="31" s="1"/>
  <c r="AD10" i="28" a="1"/>
  <c r="AD10" i="28" s="1"/>
  <c r="AD10" i="29" a="1"/>
  <c r="AD10" i="29" s="1"/>
  <c r="AD10" i="30" a="1"/>
  <c r="AD10" i="30" s="1"/>
  <c r="AD10" i="25" a="1"/>
  <c r="AD10" i="25" s="1"/>
  <c r="AD10" i="27" a="1"/>
  <c r="AD10" i="27" s="1"/>
  <c r="AD10" i="24" a="1"/>
  <c r="AD10" i="24" s="1"/>
  <c r="AD10" i="21" a="1"/>
  <c r="AD10" i="21" s="1"/>
  <c r="AD10" i="26" a="1"/>
  <c r="AD10" i="26" s="1"/>
  <c r="AD10" i="22" a="1"/>
  <c r="AD10" i="22" s="1"/>
  <c r="AD10" i="17" a="1"/>
  <c r="AD10" i="17" s="1"/>
  <c r="AD10" i="23" a="1"/>
  <c r="AD10" i="23" s="1"/>
  <c r="AD10" i="18" a="1"/>
  <c r="AD10" i="18" s="1"/>
  <c r="AD10" i="19" a="1"/>
  <c r="AD10" i="19" s="1"/>
  <c r="AD10" i="20" a="1"/>
  <c r="AD10" i="20" s="1"/>
  <c r="AD10" i="15" a="1"/>
  <c r="AD10" i="15" s="1"/>
  <c r="AD10" i="16" a="1"/>
  <c r="AD10" i="16" s="1"/>
  <c r="AD10" i="9" a="1"/>
  <c r="AD10" i="9" s="1"/>
  <c r="AD10" i="10" a="1"/>
  <c r="AD10" i="10" s="1"/>
  <c r="AD10" i="11" a="1"/>
  <c r="AD10" i="11" s="1"/>
  <c r="AD10" i="14" a="1"/>
  <c r="AD10" i="14" s="1"/>
  <c r="AD10" i="13" a="1"/>
  <c r="AD10" i="13" s="1"/>
  <c r="AD10" i="12" a="1"/>
  <c r="AD10" i="12" s="1"/>
  <c r="AD10" i="8" a="1"/>
  <c r="AD10" i="8" s="1"/>
  <c r="AD10" i="7" a="1"/>
  <c r="AD10" i="7" s="1"/>
  <c r="AD10" i="6" a="1"/>
  <c r="AD10" i="6" s="1"/>
  <c r="AD10" i="5" a="1"/>
  <c r="AD10" i="5" s="1"/>
  <c r="AD14" i="43" a="1"/>
  <c r="AD14" i="43" s="1"/>
  <c r="AD14" i="44" a="1"/>
  <c r="AD14" i="44" s="1"/>
  <c r="AD14" i="42" a="1"/>
  <c r="AD14" i="42" s="1"/>
  <c r="AD14" i="41" a="1"/>
  <c r="AD14" i="41" s="1"/>
  <c r="AD14" i="40" a="1"/>
  <c r="AD14" i="40" s="1"/>
  <c r="AD14" i="39" a="1"/>
  <c r="AD14" i="39" s="1"/>
  <c r="AD14" i="38" a="1"/>
  <c r="AD14" i="38" s="1"/>
  <c r="AD14" i="37" a="1"/>
  <c r="AD14" i="37" s="1"/>
  <c r="AD14" i="36" a="1"/>
  <c r="AD14" i="36" s="1"/>
  <c r="AD14" i="35" a="1"/>
  <c r="AD14" i="35" s="1"/>
  <c r="AD14" i="34" a="1"/>
  <c r="AD14" i="34" s="1"/>
  <c r="AD14" i="33" a="1"/>
  <c r="AD14" i="33" s="1"/>
  <c r="AD14" i="32" a="1"/>
  <c r="AD14" i="32" s="1"/>
  <c r="AD14" i="31" a="1"/>
  <c r="AD14" i="31" s="1"/>
  <c r="AD14" i="30" a="1"/>
  <c r="AD14" i="30" s="1"/>
  <c r="AD14" i="28" a="1"/>
  <c r="AD14" i="28" s="1"/>
  <c r="AD14" i="29" a="1"/>
  <c r="AD14" i="29" s="1"/>
  <c r="AD14" i="27" a="1"/>
  <c r="AD14" i="27" s="1"/>
  <c r="AD14" i="25" a="1"/>
  <c r="AD14" i="25" s="1"/>
  <c r="AD14" i="26" a="1"/>
  <c r="AD14" i="26" s="1"/>
  <c r="AD14" i="24" a="1"/>
  <c r="AD14" i="24" s="1"/>
  <c r="AD14" i="21" a="1"/>
  <c r="AD14" i="21" s="1"/>
  <c r="AD14" i="22" a="1"/>
  <c r="AD14" i="22" s="1"/>
  <c r="AD14" i="19" a="1"/>
  <c r="AD14" i="19" s="1"/>
  <c r="AD14" i="17" a="1"/>
  <c r="AD14" i="17" s="1"/>
  <c r="AD14" i="18" a="1"/>
  <c r="AD14" i="18" s="1"/>
  <c r="AD14" i="20" a="1"/>
  <c r="AD14" i="20" s="1"/>
  <c r="AD14" i="23" a="1"/>
  <c r="AD14" i="23" s="1"/>
  <c r="AD14" i="15" a="1"/>
  <c r="AD14" i="15" s="1"/>
  <c r="AD14" i="16" a="1"/>
  <c r="AD14" i="16" s="1"/>
  <c r="AD14" i="9" a="1"/>
  <c r="AD14" i="9" s="1"/>
  <c r="AD14" i="13" a="1"/>
  <c r="AD14" i="13" s="1"/>
  <c r="AD14" i="14" a="1"/>
  <c r="AD14" i="14" s="1"/>
  <c r="AD14" i="12" a="1"/>
  <c r="AD14" i="12" s="1"/>
  <c r="AD14" i="10" a="1"/>
  <c r="AD14" i="10" s="1"/>
  <c r="AD14" i="11" a="1"/>
  <c r="AD14" i="11" s="1"/>
  <c r="AD14" i="5" a="1"/>
  <c r="AD14" i="5" s="1"/>
  <c r="AD14" i="8" a="1"/>
  <c r="AD14" i="8" s="1"/>
  <c r="AD14" i="6" a="1"/>
  <c r="AD14" i="6" s="1"/>
  <c r="AD14" i="7" a="1"/>
  <c r="AD14" i="7" s="1"/>
  <c r="AD18" i="44" a="1"/>
  <c r="AD18" i="44" s="1"/>
  <c r="AD18" i="43" a="1"/>
  <c r="AD18" i="43" s="1"/>
  <c r="AD18" i="42" a="1"/>
  <c r="AD18" i="42" s="1"/>
  <c r="AD18" i="41" a="1"/>
  <c r="AD18" i="41" s="1"/>
  <c r="AD18" i="40" a="1"/>
  <c r="AD18" i="40" s="1"/>
  <c r="AD18" i="39" a="1"/>
  <c r="AD18" i="39" s="1"/>
  <c r="AD18" i="38" a="1"/>
  <c r="AD18" i="38" s="1"/>
  <c r="AD18" i="37" a="1"/>
  <c r="AD18" i="37" s="1"/>
  <c r="AD18" i="35" a="1"/>
  <c r="AD18" i="35" s="1"/>
  <c r="AD18" i="36" a="1"/>
  <c r="AD18" i="36" s="1"/>
  <c r="AD18" i="33" a="1"/>
  <c r="AD18" i="33" s="1"/>
  <c r="AD18" i="34" a="1"/>
  <c r="AD18" i="34" s="1"/>
  <c r="AD18" i="32" a="1"/>
  <c r="AD18" i="32" s="1"/>
  <c r="AD18" i="31" a="1"/>
  <c r="AD18" i="31" s="1"/>
  <c r="AD18" i="28" a="1"/>
  <c r="AD18" i="28" s="1"/>
  <c r="AD18" i="30" a="1"/>
  <c r="AD18" i="30" s="1"/>
  <c r="AD18" i="29" a="1"/>
  <c r="AD18" i="29" s="1"/>
  <c r="AD18" i="26" a="1"/>
  <c r="AD18" i="26" s="1"/>
  <c r="AD18" i="25" a="1"/>
  <c r="AD18" i="25" s="1"/>
  <c r="AD18" i="27" a="1"/>
  <c r="AD18" i="27" s="1"/>
  <c r="AD18" i="21" a="1"/>
  <c r="AD18" i="21" s="1"/>
  <c r="AD18" i="23" a="1"/>
  <c r="AD18" i="23" s="1"/>
  <c r="AD18" i="22" a="1"/>
  <c r="AD18" i="22" s="1"/>
  <c r="AD18" i="17" a="1"/>
  <c r="AD18" i="17" s="1"/>
  <c r="AD18" i="20" a="1"/>
  <c r="AD18" i="20" s="1"/>
  <c r="AD18" i="19" a="1"/>
  <c r="AD18" i="19" s="1"/>
  <c r="AD18" i="24" a="1"/>
  <c r="AD18" i="24" s="1"/>
  <c r="AD18" i="18" a="1"/>
  <c r="AD18" i="18" s="1"/>
  <c r="AD18" i="15" a="1"/>
  <c r="AD18" i="15" s="1"/>
  <c r="AD18" i="16" a="1"/>
  <c r="AD18" i="16" s="1"/>
  <c r="AD18" i="14" a="1"/>
  <c r="AD18" i="14" s="1"/>
  <c r="AD18" i="9" a="1"/>
  <c r="AD18" i="9" s="1"/>
  <c r="AD18" i="10" a="1"/>
  <c r="AD18" i="10" s="1"/>
  <c r="AD18" i="11" a="1"/>
  <c r="AD18" i="11" s="1"/>
  <c r="AD18" i="13" a="1"/>
  <c r="AD18" i="13" s="1"/>
  <c r="AD18" i="7" a="1"/>
  <c r="AD18" i="7" s="1"/>
  <c r="AD18" i="8" a="1"/>
  <c r="AD18" i="8" s="1"/>
  <c r="AD18" i="6" a="1"/>
  <c r="AD18" i="6" s="1"/>
  <c r="AD18" i="5" a="1"/>
  <c r="AD18" i="5" s="1"/>
  <c r="AD18" i="12" a="1"/>
  <c r="AD18" i="12" s="1"/>
  <c r="AD22" i="43" a="1"/>
  <c r="AD22" i="43" s="1"/>
  <c r="AD22" i="44" a="1"/>
  <c r="AD22" i="44" s="1"/>
  <c r="AD22" i="42" a="1"/>
  <c r="AD22" i="42" s="1"/>
  <c r="AD22" i="41" a="1"/>
  <c r="AD22" i="41" s="1"/>
  <c r="AD22" i="40" a="1"/>
  <c r="AD22" i="40" s="1"/>
  <c r="AD22" i="39" a="1"/>
  <c r="AD22" i="39" s="1"/>
  <c r="AD22" i="38" a="1"/>
  <c r="AD22" i="38" s="1"/>
  <c r="AD22" i="37" a="1"/>
  <c r="AD22" i="37" s="1"/>
  <c r="AD22" i="35" a="1"/>
  <c r="AD22" i="35" s="1"/>
  <c r="AD22" i="36" a="1"/>
  <c r="AD22" i="36" s="1"/>
  <c r="AD22" i="33" a="1"/>
  <c r="AD22" i="33" s="1"/>
  <c r="AD22" i="34" a="1"/>
  <c r="AD22" i="34" s="1"/>
  <c r="AD22" i="32" a="1"/>
  <c r="AD22" i="32" s="1"/>
  <c r="AD22" i="31" a="1"/>
  <c r="AD22" i="31" s="1"/>
  <c r="AD22" i="30" a="1"/>
  <c r="AD22" i="30" s="1"/>
  <c r="AD22" i="28" a="1"/>
  <c r="AD22" i="28" s="1"/>
  <c r="AD22" i="29" a="1"/>
  <c r="AD22" i="29" s="1"/>
  <c r="AD22" i="27" a="1"/>
  <c r="AD22" i="27" s="1"/>
  <c r="AD22" i="26" a="1"/>
  <c r="AD22" i="26" s="1"/>
  <c r="AD22" i="25" a="1"/>
  <c r="AD22" i="25" s="1"/>
  <c r="AD22" i="24" a="1"/>
  <c r="AD22" i="24" s="1"/>
  <c r="AD22" i="21" a="1"/>
  <c r="AD22" i="21" s="1"/>
  <c r="AD22" i="22" a="1"/>
  <c r="AD22" i="22" s="1"/>
  <c r="AD22" i="23" a="1"/>
  <c r="AD22" i="23" s="1"/>
  <c r="AD22" i="17" a="1"/>
  <c r="AD22" i="17" s="1"/>
  <c r="AD22" i="19" a="1"/>
  <c r="AD22" i="19" s="1"/>
  <c r="AD22" i="18" a="1"/>
  <c r="AD22" i="18" s="1"/>
  <c r="AD22" i="20" a="1"/>
  <c r="AD22" i="20" s="1"/>
  <c r="AD22" i="15" a="1"/>
  <c r="AD22" i="15" s="1"/>
  <c r="AD22" i="16" a="1"/>
  <c r="AD22" i="16" s="1"/>
  <c r="AD22" i="13" a="1"/>
  <c r="AD22" i="13" s="1"/>
  <c r="AD22" i="9" a="1"/>
  <c r="AD22" i="9" s="1"/>
  <c r="AD22" i="12" a="1"/>
  <c r="AD22" i="12" s="1"/>
  <c r="AD22" i="10" a="1"/>
  <c r="AD22" i="10" s="1"/>
  <c r="AD22" i="14" a="1"/>
  <c r="AD22" i="14" s="1"/>
  <c r="AD22" i="11" a="1"/>
  <c r="AD22" i="11" s="1"/>
  <c r="AD22" i="5" a="1"/>
  <c r="AD22" i="5" s="1"/>
  <c r="AD22" i="6" a="1"/>
  <c r="AD22" i="6" s="1"/>
  <c r="AD22" i="8" a="1"/>
  <c r="AD22" i="8" s="1"/>
  <c r="AD22" i="7" a="1"/>
  <c r="AD22" i="7" s="1"/>
  <c r="AD17" i="43" a="1"/>
  <c r="AD17" i="43" s="1"/>
  <c r="AD17" i="44" a="1"/>
  <c r="AD17" i="44" s="1"/>
  <c r="AD17" i="41" a="1"/>
  <c r="AD17" i="41" s="1"/>
  <c r="AD17" i="42" a="1"/>
  <c r="AD17" i="42" s="1"/>
  <c r="AD17" i="40" a="1"/>
  <c r="AD17" i="40" s="1"/>
  <c r="AD17" i="39" a="1"/>
  <c r="AD17" i="39" s="1"/>
  <c r="AD17" i="37" a="1"/>
  <c r="AD17" i="37" s="1"/>
  <c r="AD17" i="38" a="1"/>
  <c r="AD17" i="38" s="1"/>
  <c r="AD17" i="35" a="1"/>
  <c r="AD17" i="35" s="1"/>
  <c r="AD17" i="36" a="1"/>
  <c r="AD17" i="36" s="1"/>
  <c r="AD17" i="34" a="1"/>
  <c r="AD17" i="34" s="1"/>
  <c r="AD17" i="33" a="1"/>
  <c r="AD17" i="33" s="1"/>
  <c r="AD17" i="32" a="1"/>
  <c r="AD17" i="32" s="1"/>
  <c r="AD17" i="31" a="1"/>
  <c r="AD17" i="31" s="1"/>
  <c r="AD17" i="29" a="1"/>
  <c r="AD17" i="29" s="1"/>
  <c r="AD17" i="30" a="1"/>
  <c r="AD17" i="30" s="1"/>
  <c r="AD17" i="27" a="1"/>
  <c r="AD17" i="27" s="1"/>
  <c r="AD17" i="26" a="1"/>
  <c r="AD17" i="26" s="1"/>
  <c r="AD17" i="28" a="1"/>
  <c r="AD17" i="28" s="1"/>
  <c r="AD17" i="25" a="1"/>
  <c r="AD17" i="25" s="1"/>
  <c r="AD17" i="24" a="1"/>
  <c r="AD17" i="24" s="1"/>
  <c r="AD17" i="23" a="1"/>
  <c r="AD17" i="23" s="1"/>
  <c r="AD17" i="22" a="1"/>
  <c r="AD17" i="22" s="1"/>
  <c r="AD17" i="18" a="1"/>
  <c r="AD17" i="18" s="1"/>
  <c r="AD17" i="20" a="1"/>
  <c r="AD17" i="20" s="1"/>
  <c r="AD17" i="17" a="1"/>
  <c r="AD17" i="17" s="1"/>
  <c r="AD17" i="21" a="1"/>
  <c r="AD17" i="21" s="1"/>
  <c r="AD17" i="16" a="1"/>
  <c r="AD17" i="16" s="1"/>
  <c r="AD17" i="19" a="1"/>
  <c r="AD17" i="19" s="1"/>
  <c r="AD17" i="14" a="1"/>
  <c r="AD17" i="14" s="1"/>
  <c r="AD17" i="13" a="1"/>
  <c r="AD17" i="13" s="1"/>
  <c r="AD17" i="10" a="1"/>
  <c r="AD17" i="10" s="1"/>
  <c r="AD17" i="12" a="1"/>
  <c r="AD17" i="12" s="1"/>
  <c r="AD17" i="11" a="1"/>
  <c r="AD17" i="11" s="1"/>
  <c r="AD17" i="8" a="1"/>
  <c r="AD17" i="8" s="1"/>
  <c r="AD17" i="15" a="1"/>
  <c r="AD17" i="15" s="1"/>
  <c r="AD17" i="7" a="1"/>
  <c r="AD17" i="7" s="1"/>
  <c r="AD17" i="5" a="1"/>
  <c r="AD17" i="5" s="1"/>
  <c r="AD17" i="9" a="1"/>
  <c r="AD17" i="9" s="1"/>
  <c r="AD17" i="6" a="1"/>
  <c r="AD17" i="6" s="1"/>
  <c r="O12" i="5" a="1"/>
  <c r="O12" i="5" s="1"/>
  <c r="N12" i="5" a="1"/>
  <c r="N12" i="5" s="1"/>
  <c r="AE12" i="5" s="1"/>
  <c r="L12" i="5" a="1"/>
  <c r="L12" i="5" s="1"/>
  <c r="G12" i="5" a="1"/>
  <c r="G12" i="5" s="1"/>
  <c r="AA12" i="5"/>
  <c r="M12" i="5" a="1"/>
  <c r="M12" i="5" s="1"/>
  <c r="F12" i="5" a="1"/>
  <c r="F12" i="5" s="1"/>
  <c r="E12" i="5" a="1"/>
  <c r="E12" i="5" s="1"/>
  <c r="K12" i="5" a="1"/>
  <c r="K12" i="5" s="1"/>
  <c r="D12" i="5"/>
  <c r="K31" i="44"/>
  <c r="EI46" i="3"/>
  <c r="L31" i="20" s="1"/>
  <c r="CA2" i="3"/>
  <c r="D28" i="6"/>
  <c r="S5" i="6"/>
  <c r="Q2" i="6"/>
  <c r="K5" i="6"/>
  <c r="K4" i="6"/>
  <c r="P31" i="44"/>
  <c r="P31" i="43"/>
  <c r="P31" i="42"/>
  <c r="P31" i="41"/>
  <c r="P31" i="40"/>
  <c r="P31" i="39"/>
  <c r="P31" i="38"/>
  <c r="P31" i="37"/>
  <c r="P31" i="36"/>
  <c r="P31" i="35"/>
  <c r="P31" i="31"/>
  <c r="P31" i="32"/>
  <c r="P31" i="33"/>
  <c r="P31" i="34"/>
  <c r="P31" i="30"/>
  <c r="P31" i="27"/>
  <c r="P31" i="29"/>
  <c r="P31" i="28"/>
  <c r="P31" i="26"/>
  <c r="P31" i="24"/>
  <c r="P31" i="25"/>
  <c r="P31" i="19"/>
  <c r="P31" i="20"/>
  <c r="P31" i="23"/>
  <c r="P31" i="21"/>
  <c r="P31" i="22"/>
  <c r="P31" i="17"/>
  <c r="P31" i="18"/>
  <c r="P31" i="14"/>
  <c r="P31" i="15"/>
  <c r="P31" i="11"/>
  <c r="P31" i="16"/>
  <c r="P31" i="12"/>
  <c r="P31" i="13"/>
  <c r="P31" i="8"/>
  <c r="P31" i="9"/>
  <c r="P31" i="5"/>
  <c r="P31" i="10"/>
  <c r="P31" i="6"/>
  <c r="P31" i="7"/>
  <c r="P2" i="3"/>
  <c r="CJ2" i="3"/>
  <c r="K4" i="7"/>
  <c r="D28" i="7"/>
  <c r="S5" i="7"/>
  <c r="Q2" i="7"/>
  <c r="J25" i="7"/>
  <c r="K5" i="7"/>
  <c r="S33" i="44"/>
  <c r="S33" i="43"/>
  <c r="S33" i="42"/>
  <c r="S33" i="41"/>
  <c r="S33" i="39"/>
  <c r="S33" i="40"/>
  <c r="S33" i="38"/>
  <c r="S33" i="37"/>
  <c r="S33" i="36"/>
  <c r="S33" i="35"/>
  <c r="S33" i="33"/>
  <c r="S33" i="34"/>
  <c r="S33" i="31"/>
  <c r="S33" i="30"/>
  <c r="S33" i="32"/>
  <c r="S33" i="29"/>
  <c r="S33" i="27"/>
  <c r="S33" i="28"/>
  <c r="S33" i="26"/>
  <c r="S33" i="25"/>
  <c r="S33" i="23"/>
  <c r="S33" i="21"/>
  <c r="S33" i="24"/>
  <c r="S33" i="22"/>
  <c r="S33" i="18"/>
  <c r="S33" i="20"/>
  <c r="S33" i="19"/>
  <c r="S33" i="17"/>
  <c r="S33" i="16"/>
  <c r="S33" i="13"/>
  <c r="S33" i="14"/>
  <c r="S33" i="10"/>
  <c r="S33" i="12"/>
  <c r="S33" i="11"/>
  <c r="S33" i="8"/>
  <c r="S33" i="15"/>
  <c r="S31" i="44"/>
  <c r="S31" i="42"/>
  <c r="S31" i="41"/>
  <c r="S31" i="43"/>
  <c r="S31" i="40"/>
  <c r="S31" i="38"/>
  <c r="S31" i="37"/>
  <c r="S31" i="39"/>
  <c r="S31" i="36"/>
  <c r="S31" i="35"/>
  <c r="S31" i="33"/>
  <c r="S31" i="34"/>
  <c r="S31" i="31"/>
  <c r="S31" i="30"/>
  <c r="S31" i="32"/>
  <c r="S31" i="27"/>
  <c r="S31" i="26"/>
  <c r="S31" i="29"/>
  <c r="S31" i="25"/>
  <c r="S31" i="28"/>
  <c r="S31" i="23"/>
  <c r="S31" i="24"/>
  <c r="S31" i="21"/>
  <c r="S31" i="22"/>
  <c r="S31" i="18"/>
  <c r="S31" i="19"/>
  <c r="S31" i="17"/>
  <c r="S31" i="16"/>
  <c r="S31" i="20"/>
  <c r="S31" i="13"/>
  <c r="S31" i="14"/>
  <c r="S31" i="12"/>
  <c r="S31" i="10"/>
  <c r="S31" i="11"/>
  <c r="S31" i="15"/>
  <c r="S31" i="8"/>
  <c r="Y2" i="3"/>
  <c r="CS2" i="3"/>
  <c r="K2" i="6"/>
  <c r="S31" i="6"/>
  <c r="S33" i="9"/>
  <c r="D28" i="11"/>
  <c r="J25" i="11"/>
  <c r="K4" i="11"/>
  <c r="S5" i="11"/>
  <c r="Q2" i="11"/>
  <c r="P5" i="11"/>
  <c r="K2" i="11"/>
  <c r="K5" i="11"/>
  <c r="H23" i="44"/>
  <c r="H20" i="44"/>
  <c r="H16" i="44"/>
  <c r="H12" i="44"/>
  <c r="H21" i="44"/>
  <c r="H17" i="44"/>
  <c r="H13" i="44"/>
  <c r="H22" i="43"/>
  <c r="H18" i="43"/>
  <c r="H14" i="43"/>
  <c r="H10" i="43"/>
  <c r="H23" i="42"/>
  <c r="H22" i="44"/>
  <c r="H18" i="44"/>
  <c r="H14" i="44"/>
  <c r="H10" i="44"/>
  <c r="H23" i="43"/>
  <c r="H19" i="43"/>
  <c r="H15" i="43"/>
  <c r="H11" i="43"/>
  <c r="H21" i="43"/>
  <c r="H20" i="43"/>
  <c r="H21" i="42"/>
  <c r="H17" i="42"/>
  <c r="H17" i="43"/>
  <c r="H16" i="43"/>
  <c r="H22" i="42"/>
  <c r="H18" i="42"/>
  <c r="H14" i="42"/>
  <c r="H13" i="43"/>
  <c r="H12" i="43"/>
  <c r="H11" i="44"/>
  <c r="H15" i="44"/>
  <c r="H16" i="42"/>
  <c r="H15" i="42"/>
  <c r="H12" i="42"/>
  <c r="H21" i="41"/>
  <c r="H19" i="44"/>
  <c r="H13" i="42"/>
  <c r="H22" i="41"/>
  <c r="H18" i="41"/>
  <c r="H14" i="41"/>
  <c r="H10" i="42"/>
  <c r="H20" i="42"/>
  <c r="H19" i="42"/>
  <c r="H11" i="42"/>
  <c r="H20" i="40"/>
  <c r="H16" i="40"/>
  <c r="H12" i="40"/>
  <c r="H21" i="39"/>
  <c r="H16" i="41"/>
  <c r="H11" i="41"/>
  <c r="H20" i="41"/>
  <c r="H21" i="40"/>
  <c r="H17" i="40"/>
  <c r="H13" i="40"/>
  <c r="H22" i="39"/>
  <c r="H23" i="41"/>
  <c r="H13" i="41"/>
  <c r="H15" i="41"/>
  <c r="H22" i="40"/>
  <c r="H18" i="40"/>
  <c r="H14" i="40"/>
  <c r="H10" i="41"/>
  <c r="H17" i="39"/>
  <c r="H13" i="39"/>
  <c r="H22" i="38"/>
  <c r="H23" i="40"/>
  <c r="H20" i="39"/>
  <c r="H19" i="39"/>
  <c r="H19" i="41"/>
  <c r="H17" i="41"/>
  <c r="H12" i="41"/>
  <c r="H15" i="40"/>
  <c r="H11" i="40"/>
  <c r="H10" i="40"/>
  <c r="H16" i="39"/>
  <c r="H12" i="39"/>
  <c r="H21" i="38"/>
  <c r="H19" i="40"/>
  <c r="H20" i="38"/>
  <c r="H15" i="39"/>
  <c r="H19" i="38"/>
  <c r="H16" i="38"/>
  <c r="H12" i="38"/>
  <c r="H21" i="37"/>
  <c r="H17" i="37"/>
  <c r="H13" i="37"/>
  <c r="H22" i="36"/>
  <c r="H18" i="39"/>
  <c r="H10" i="39"/>
  <c r="H17" i="38"/>
  <c r="H13" i="38"/>
  <c r="H22" i="37"/>
  <c r="H18" i="37"/>
  <c r="H14" i="37"/>
  <c r="H10" i="37"/>
  <c r="H14" i="39"/>
  <c r="H23" i="39"/>
  <c r="H11" i="39"/>
  <c r="H18" i="38"/>
  <c r="H14" i="38"/>
  <c r="H10" i="38"/>
  <c r="H23" i="37"/>
  <c r="H19" i="37"/>
  <c r="H15" i="37"/>
  <c r="H11" i="37"/>
  <c r="H23" i="38"/>
  <c r="H17" i="36"/>
  <c r="H15" i="38"/>
  <c r="H16" i="37"/>
  <c r="H18" i="36"/>
  <c r="H14" i="36"/>
  <c r="H10" i="36"/>
  <c r="H23" i="35"/>
  <c r="H19" i="35"/>
  <c r="H21" i="36"/>
  <c r="H20" i="37"/>
  <c r="H23" i="36"/>
  <c r="H19" i="36"/>
  <c r="H15" i="36"/>
  <c r="H11" i="36"/>
  <c r="H20" i="35"/>
  <c r="H16" i="35"/>
  <c r="H11" i="38"/>
  <c r="H12" i="37"/>
  <c r="H20" i="36"/>
  <c r="H16" i="36"/>
  <c r="H12" i="36"/>
  <c r="H21" i="35"/>
  <c r="H17" i="35"/>
  <c r="H22" i="35"/>
  <c r="H15" i="35"/>
  <c r="H14" i="35"/>
  <c r="H12" i="35"/>
  <c r="H21" i="34"/>
  <c r="H17" i="34"/>
  <c r="H13" i="34"/>
  <c r="H22" i="33"/>
  <c r="H18" i="33"/>
  <c r="H14" i="33"/>
  <c r="H10" i="33"/>
  <c r="H23" i="32"/>
  <c r="H19" i="32"/>
  <c r="H15" i="32"/>
  <c r="H11" i="32"/>
  <c r="H13" i="36"/>
  <c r="H13" i="35"/>
  <c r="H22" i="34"/>
  <c r="H18" i="34"/>
  <c r="H14" i="34"/>
  <c r="H10" i="34"/>
  <c r="H23" i="33"/>
  <c r="H19" i="33"/>
  <c r="H15" i="33"/>
  <c r="H11" i="33"/>
  <c r="H20" i="32"/>
  <c r="H16" i="32"/>
  <c r="H12" i="32"/>
  <c r="H21" i="31"/>
  <c r="H18" i="35"/>
  <c r="H10" i="35"/>
  <c r="H23" i="34"/>
  <c r="H19" i="34"/>
  <c r="H15" i="34"/>
  <c r="H11" i="34"/>
  <c r="H20" i="33"/>
  <c r="H16" i="33"/>
  <c r="H12" i="33"/>
  <c r="H21" i="32"/>
  <c r="H16" i="34"/>
  <c r="H17" i="31"/>
  <c r="H13" i="31"/>
  <c r="H22" i="30"/>
  <c r="H18" i="30"/>
  <c r="H14" i="30"/>
  <c r="H10" i="30"/>
  <c r="H23" i="29"/>
  <c r="H19" i="29"/>
  <c r="H15" i="29"/>
  <c r="H21" i="33"/>
  <c r="H13" i="33"/>
  <c r="H22" i="32"/>
  <c r="H18" i="31"/>
  <c r="H12" i="34"/>
  <c r="H18" i="32"/>
  <c r="H17" i="32"/>
  <c r="H23" i="31"/>
  <c r="H22" i="31"/>
  <c r="H19" i="31"/>
  <c r="H15" i="31"/>
  <c r="H11" i="31"/>
  <c r="H20" i="30"/>
  <c r="H16" i="30"/>
  <c r="H12" i="30"/>
  <c r="H21" i="29"/>
  <c r="H17" i="29"/>
  <c r="H20" i="34"/>
  <c r="H14" i="32"/>
  <c r="H13" i="32"/>
  <c r="H11" i="35"/>
  <c r="H17" i="33"/>
  <c r="H20" i="31"/>
  <c r="H16" i="31"/>
  <c r="H12" i="31"/>
  <c r="H21" i="30"/>
  <c r="H17" i="30"/>
  <c r="H13" i="30"/>
  <c r="H22" i="29"/>
  <c r="H18" i="29"/>
  <c r="H14" i="29"/>
  <c r="H16" i="29"/>
  <c r="H10" i="29"/>
  <c r="H23" i="28"/>
  <c r="H19" i="28"/>
  <c r="H15" i="28"/>
  <c r="H11" i="28"/>
  <c r="H20" i="27"/>
  <c r="H16" i="27"/>
  <c r="H12" i="27"/>
  <c r="H21" i="26"/>
  <c r="H10" i="32"/>
  <c r="H11" i="30"/>
  <c r="H20" i="29"/>
  <c r="H10" i="31"/>
  <c r="H15" i="30"/>
  <c r="H11" i="29"/>
  <c r="H20" i="28"/>
  <c r="H16" i="28"/>
  <c r="H12" i="28"/>
  <c r="H21" i="27"/>
  <c r="H17" i="27"/>
  <c r="H13" i="27"/>
  <c r="H22" i="26"/>
  <c r="H14" i="31"/>
  <c r="H12" i="29"/>
  <c r="H21" i="28"/>
  <c r="H17" i="28"/>
  <c r="H13" i="28"/>
  <c r="H22" i="27"/>
  <c r="H18" i="27"/>
  <c r="H14" i="27"/>
  <c r="H10" i="27"/>
  <c r="H23" i="26"/>
  <c r="H19" i="26"/>
  <c r="H19" i="30"/>
  <c r="H13" i="29"/>
  <c r="H22" i="28"/>
  <c r="H18" i="28"/>
  <c r="H14" i="28"/>
  <c r="H10" i="28"/>
  <c r="H23" i="27"/>
  <c r="H19" i="27"/>
  <c r="H15" i="27"/>
  <c r="H11" i="27"/>
  <c r="H20" i="26"/>
  <c r="H16" i="26"/>
  <c r="H12" i="26"/>
  <c r="H21" i="25"/>
  <c r="H17" i="25"/>
  <c r="H13" i="25"/>
  <c r="H22" i="24"/>
  <c r="H18" i="24"/>
  <c r="H14" i="24"/>
  <c r="H10" i="24"/>
  <c r="H23" i="23"/>
  <c r="H19" i="23"/>
  <c r="H23" i="30"/>
  <c r="H17" i="26"/>
  <c r="H13" i="26"/>
  <c r="H22" i="25"/>
  <c r="H18" i="25"/>
  <c r="H14" i="25"/>
  <c r="H10" i="25"/>
  <c r="H23" i="24"/>
  <c r="H19" i="24"/>
  <c r="H15" i="24"/>
  <c r="H11" i="24"/>
  <c r="H18" i="26"/>
  <c r="H14" i="26"/>
  <c r="H10" i="26"/>
  <c r="H23" i="25"/>
  <c r="H19" i="25"/>
  <c r="H15" i="25"/>
  <c r="H11" i="25"/>
  <c r="H20" i="24"/>
  <c r="H16" i="24"/>
  <c r="H12" i="24"/>
  <c r="H21" i="23"/>
  <c r="H17" i="23"/>
  <c r="H15" i="26"/>
  <c r="H11" i="26"/>
  <c r="H20" i="25"/>
  <c r="H16" i="25"/>
  <c r="H12" i="25"/>
  <c r="H21" i="24"/>
  <c r="H17" i="24"/>
  <c r="H13" i="24"/>
  <c r="H22" i="23"/>
  <c r="H18" i="23"/>
  <c r="H12" i="23"/>
  <c r="H21" i="22"/>
  <c r="H17" i="22"/>
  <c r="H13" i="22"/>
  <c r="H22" i="21"/>
  <c r="H18" i="21"/>
  <c r="H14" i="21"/>
  <c r="H10" i="21"/>
  <c r="H23" i="20"/>
  <c r="H19" i="20"/>
  <c r="H15" i="20"/>
  <c r="H11" i="20"/>
  <c r="H20" i="19"/>
  <c r="H16" i="19"/>
  <c r="H20" i="23"/>
  <c r="H13" i="23"/>
  <c r="H22" i="22"/>
  <c r="H18" i="22"/>
  <c r="H14" i="22"/>
  <c r="H10" i="22"/>
  <c r="H23" i="21"/>
  <c r="H19" i="21"/>
  <c r="H15" i="21"/>
  <c r="H11" i="21"/>
  <c r="H20" i="20"/>
  <c r="H16" i="23"/>
  <c r="H14" i="23"/>
  <c r="H10" i="23"/>
  <c r="H23" i="22"/>
  <c r="H19" i="22"/>
  <c r="H15" i="22"/>
  <c r="H11" i="22"/>
  <c r="H20" i="21"/>
  <c r="H16" i="21"/>
  <c r="H12" i="21"/>
  <c r="H21" i="20"/>
  <c r="H17" i="20"/>
  <c r="H13" i="20"/>
  <c r="H22" i="19"/>
  <c r="H18" i="19"/>
  <c r="H14" i="19"/>
  <c r="H10" i="19"/>
  <c r="H15" i="23"/>
  <c r="H11" i="23"/>
  <c r="H20" i="22"/>
  <c r="H16" i="22"/>
  <c r="H12" i="22"/>
  <c r="H21" i="21"/>
  <c r="H17" i="21"/>
  <c r="H13" i="21"/>
  <c r="H22" i="20"/>
  <c r="H18" i="20"/>
  <c r="H14" i="20"/>
  <c r="H10" i="20"/>
  <c r="H23" i="19"/>
  <c r="H19" i="19"/>
  <c r="H15" i="19"/>
  <c r="H11" i="19"/>
  <c r="H21" i="19"/>
  <c r="H23" i="18"/>
  <c r="H19" i="18"/>
  <c r="H15" i="18"/>
  <c r="H11" i="18"/>
  <c r="H20" i="17"/>
  <c r="H16" i="17"/>
  <c r="H12" i="17"/>
  <c r="H21" i="16"/>
  <c r="H12" i="20"/>
  <c r="H16" i="20"/>
  <c r="H20" i="18"/>
  <c r="H16" i="18"/>
  <c r="H12" i="18"/>
  <c r="H21" i="17"/>
  <c r="H12" i="19"/>
  <c r="H21" i="18"/>
  <c r="H17" i="18"/>
  <c r="H13" i="18"/>
  <c r="H22" i="17"/>
  <c r="H18" i="17"/>
  <c r="H14" i="17"/>
  <c r="H10" i="17"/>
  <c r="H23" i="16"/>
  <c r="H19" i="16"/>
  <c r="H13" i="19"/>
  <c r="H18" i="16"/>
  <c r="H14" i="16"/>
  <c r="H10" i="16"/>
  <c r="H23" i="15"/>
  <c r="H19" i="15"/>
  <c r="H15" i="15"/>
  <c r="H11" i="15"/>
  <c r="H20" i="14"/>
  <c r="H16" i="14"/>
  <c r="H12" i="14"/>
  <c r="H21" i="13"/>
  <c r="H17" i="13"/>
  <c r="H13" i="13"/>
  <c r="H22" i="12"/>
  <c r="H18" i="12"/>
  <c r="H14" i="12"/>
  <c r="H10" i="12"/>
  <c r="H23" i="17"/>
  <c r="H13" i="17"/>
  <c r="H18" i="18"/>
  <c r="H17" i="17"/>
  <c r="H15" i="16"/>
  <c r="H11" i="16"/>
  <c r="H20" i="15"/>
  <c r="H16" i="15"/>
  <c r="H12" i="15"/>
  <c r="H21" i="14"/>
  <c r="H17" i="14"/>
  <c r="H13" i="14"/>
  <c r="H22" i="13"/>
  <c r="H18" i="13"/>
  <c r="H14" i="13"/>
  <c r="H10" i="13"/>
  <c r="H23" i="12"/>
  <c r="H19" i="12"/>
  <c r="H15" i="12"/>
  <c r="H11" i="12"/>
  <c r="H19" i="17"/>
  <c r="H10" i="18"/>
  <c r="H22" i="16"/>
  <c r="H16" i="16"/>
  <c r="H12" i="16"/>
  <c r="H21" i="15"/>
  <c r="H17" i="15"/>
  <c r="H13" i="15"/>
  <c r="H22" i="14"/>
  <c r="H18" i="14"/>
  <c r="H14" i="14"/>
  <c r="H10" i="14"/>
  <c r="H23" i="13"/>
  <c r="H19" i="13"/>
  <c r="H15" i="13"/>
  <c r="H11" i="13"/>
  <c r="H20" i="12"/>
  <c r="H16" i="12"/>
  <c r="H12" i="12"/>
  <c r="H17" i="19"/>
  <c r="H14" i="18"/>
  <c r="H11" i="17"/>
  <c r="H20" i="16"/>
  <c r="H15" i="17"/>
  <c r="H17" i="16"/>
  <c r="H13" i="16"/>
  <c r="H22" i="15"/>
  <c r="H18" i="15"/>
  <c r="H14" i="15"/>
  <c r="H10" i="15"/>
  <c r="H23" i="14"/>
  <c r="H19" i="14"/>
  <c r="H15" i="14"/>
  <c r="H11" i="14"/>
  <c r="H20" i="13"/>
  <c r="H16" i="13"/>
  <c r="H12" i="13"/>
  <c r="H21" i="12"/>
  <c r="H17" i="12"/>
  <c r="H13" i="12"/>
  <c r="H21" i="11"/>
  <c r="H17" i="11"/>
  <c r="H13" i="11"/>
  <c r="H22" i="10"/>
  <c r="H18" i="10"/>
  <c r="H14" i="10"/>
  <c r="H10" i="10"/>
  <c r="H23" i="9"/>
  <c r="H19" i="9"/>
  <c r="H15" i="9"/>
  <c r="H11" i="9"/>
  <c r="H20" i="8"/>
  <c r="H16" i="8"/>
  <c r="H12" i="8"/>
  <c r="H21" i="7"/>
  <c r="H17" i="7"/>
  <c r="H13" i="7"/>
  <c r="H22" i="6"/>
  <c r="H18" i="6"/>
  <c r="H14" i="6"/>
  <c r="H10" i="6"/>
  <c r="H23" i="5"/>
  <c r="H19" i="5"/>
  <c r="H15" i="5"/>
  <c r="H22" i="11"/>
  <c r="H18" i="11"/>
  <c r="H14" i="11"/>
  <c r="H10" i="11"/>
  <c r="H23" i="10"/>
  <c r="H19" i="10"/>
  <c r="H15" i="10"/>
  <c r="H11" i="10"/>
  <c r="H20" i="9"/>
  <c r="H16" i="9"/>
  <c r="H12" i="9"/>
  <c r="H21" i="8"/>
  <c r="H17" i="8"/>
  <c r="H13" i="8"/>
  <c r="H22" i="7"/>
  <c r="H18" i="7"/>
  <c r="H14" i="7"/>
  <c r="H10" i="7"/>
  <c r="H23" i="6"/>
  <c r="H19" i="6"/>
  <c r="H15" i="6"/>
  <c r="H11" i="6"/>
  <c r="H20" i="5"/>
  <c r="H16" i="5"/>
  <c r="H22" i="18"/>
  <c r="H23" i="11"/>
  <c r="H19" i="11"/>
  <c r="H15" i="11"/>
  <c r="H11" i="11"/>
  <c r="H20" i="10"/>
  <c r="H16" i="10"/>
  <c r="H12" i="10"/>
  <c r="H21" i="9"/>
  <c r="H17" i="9"/>
  <c r="H13" i="9"/>
  <c r="H22" i="8"/>
  <c r="H18" i="8"/>
  <c r="H14" i="8"/>
  <c r="H10" i="8"/>
  <c r="H23" i="7"/>
  <c r="H19" i="7"/>
  <c r="H15" i="7"/>
  <c r="H11" i="7"/>
  <c r="H20" i="6"/>
  <c r="H16" i="6"/>
  <c r="H12" i="6"/>
  <c r="H21" i="5"/>
  <c r="H17" i="5"/>
  <c r="H13" i="5"/>
  <c r="H20" i="11"/>
  <c r="H16" i="11"/>
  <c r="H12" i="11"/>
  <c r="H21" i="10"/>
  <c r="H17" i="10"/>
  <c r="H13" i="10"/>
  <c r="H22" i="9"/>
  <c r="H18" i="9"/>
  <c r="H14" i="9"/>
  <c r="H10" i="9"/>
  <c r="H23" i="8"/>
  <c r="H19" i="8"/>
  <c r="H15" i="8"/>
  <c r="H11" i="8"/>
  <c r="H20" i="7"/>
  <c r="H16" i="7"/>
  <c r="H12" i="7"/>
  <c r="H21" i="6"/>
  <c r="H17" i="6"/>
  <c r="H13" i="6"/>
  <c r="H22" i="5"/>
  <c r="H18" i="5"/>
  <c r="H14" i="5"/>
  <c r="AH2" i="3"/>
  <c r="DB2" i="3"/>
  <c r="S32" i="7"/>
  <c r="D31" i="10"/>
  <c r="D28" i="10"/>
  <c r="S5" i="10"/>
  <c r="Q2" i="10"/>
  <c r="J25" i="10"/>
  <c r="P5" i="10"/>
  <c r="K2" i="10"/>
  <c r="K5" i="10"/>
  <c r="P4" i="10"/>
  <c r="K4" i="10"/>
  <c r="S32" i="11"/>
  <c r="G2" i="3"/>
  <c r="P32" i="43"/>
  <c r="P32" i="44"/>
  <c r="P32" i="42"/>
  <c r="P32" i="41"/>
  <c r="P32" i="39"/>
  <c r="P32" i="40"/>
  <c r="P32" i="38"/>
  <c r="P32" i="36"/>
  <c r="P32" i="37"/>
  <c r="P32" i="33"/>
  <c r="P32" i="35"/>
  <c r="P32" i="34"/>
  <c r="P32" i="30"/>
  <c r="P32" i="32"/>
  <c r="P32" i="29"/>
  <c r="P32" i="26"/>
  <c r="P32" i="27"/>
  <c r="P32" i="31"/>
  <c r="P32" i="28"/>
  <c r="P32" i="24"/>
  <c r="P32" i="25"/>
  <c r="P32" i="23"/>
  <c r="P32" i="21"/>
  <c r="P32" i="22"/>
  <c r="P32" i="19"/>
  <c r="P32" i="20"/>
  <c r="P32" i="17"/>
  <c r="P32" i="12"/>
  <c r="P32" i="13"/>
  <c r="P32" i="14"/>
  <c r="P32" i="15"/>
  <c r="P32" i="11"/>
  <c r="P32" i="16"/>
  <c r="P32" i="10"/>
  <c r="P32" i="6"/>
  <c r="P32" i="18"/>
  <c r="P32" i="7"/>
  <c r="P32" i="8"/>
  <c r="P32" i="9"/>
  <c r="P32" i="5"/>
  <c r="AQ2" i="3"/>
  <c r="DK2" i="3"/>
  <c r="H10" i="5"/>
  <c r="J25" i="6"/>
  <c r="D31" i="7"/>
  <c r="S32" i="43"/>
  <c r="S32" i="44"/>
  <c r="S32" i="42"/>
  <c r="S32" i="41"/>
  <c r="S32" i="40"/>
  <c r="S32" i="39"/>
  <c r="S32" i="38"/>
  <c r="S32" i="37"/>
  <c r="S32" i="36"/>
  <c r="S32" i="35"/>
  <c r="S32" i="34"/>
  <c r="S32" i="33"/>
  <c r="S32" i="31"/>
  <c r="S32" i="30"/>
  <c r="S32" i="32"/>
  <c r="S32" i="27"/>
  <c r="S32" i="28"/>
  <c r="S32" i="29"/>
  <c r="S32" i="26"/>
  <c r="S32" i="25"/>
  <c r="S32" i="20"/>
  <c r="S32" i="23"/>
  <c r="S32" i="21"/>
  <c r="S32" i="24"/>
  <c r="S32" i="22"/>
  <c r="S32" i="19"/>
  <c r="S32" i="17"/>
  <c r="S32" i="18"/>
  <c r="S32" i="14"/>
  <c r="S32" i="15"/>
  <c r="S32" i="16"/>
  <c r="S32" i="8"/>
  <c r="S32" i="9"/>
  <c r="S32" i="13"/>
  <c r="S32" i="10"/>
  <c r="S32" i="12"/>
  <c r="AZ2" i="3"/>
  <c r="DT2" i="3"/>
  <c r="D31" i="6"/>
  <c r="S32" i="6"/>
  <c r="D28" i="9"/>
  <c r="S5" i="9"/>
  <c r="Q2" i="9"/>
  <c r="J25" i="9"/>
  <c r="P5" i="9"/>
  <c r="K2" i="9"/>
  <c r="K5" i="9"/>
  <c r="P4" i="9"/>
  <c r="K4" i="9"/>
  <c r="S31" i="9"/>
  <c r="P4" i="11"/>
  <c r="BI2" i="3"/>
  <c r="P4" i="6"/>
  <c r="S33" i="7"/>
  <c r="D31" i="11"/>
  <c r="S33" i="6"/>
  <c r="P33" i="44"/>
  <c r="P33" i="43"/>
  <c r="P33" i="42"/>
  <c r="P33" i="41"/>
  <c r="P33" i="40"/>
  <c r="P33" i="39"/>
  <c r="P33" i="38"/>
  <c r="P33" i="37"/>
  <c r="P33" i="36"/>
  <c r="P33" i="35"/>
  <c r="P33" i="31"/>
  <c r="P33" i="32"/>
  <c r="P33" i="33"/>
  <c r="P33" i="30"/>
  <c r="P33" i="34"/>
  <c r="P33" i="27"/>
  <c r="P33" i="28"/>
  <c r="P33" i="29"/>
  <c r="P33" i="26"/>
  <c r="P33" i="24"/>
  <c r="P33" i="25"/>
  <c r="P33" i="19"/>
  <c r="P33" i="20"/>
  <c r="P33" i="23"/>
  <c r="P33" i="21"/>
  <c r="P33" i="22"/>
  <c r="P33" i="18"/>
  <c r="P33" i="17"/>
  <c r="P33" i="14"/>
  <c r="P33" i="15"/>
  <c r="P33" i="11"/>
  <c r="P33" i="16"/>
  <c r="P33" i="12"/>
  <c r="P33" i="13"/>
  <c r="P33" i="8"/>
  <c r="P33" i="9"/>
  <c r="P33" i="5"/>
  <c r="P33" i="10"/>
  <c r="P33" i="6"/>
  <c r="P33" i="7"/>
  <c r="BR2" i="3"/>
  <c r="S33" i="5"/>
  <c r="P5" i="6"/>
  <c r="P4" i="7"/>
  <c r="K5" i="8"/>
  <c r="P4" i="8"/>
  <c r="K4" i="8"/>
  <c r="D31" i="8"/>
  <c r="D28" i="8"/>
  <c r="S5" i="8"/>
  <c r="Q2" i="8"/>
  <c r="D31" i="12"/>
  <c r="P4" i="12"/>
  <c r="D28" i="16"/>
  <c r="J25" i="16"/>
  <c r="S5" i="16"/>
  <c r="Q2" i="16"/>
  <c r="P5" i="16"/>
  <c r="K2" i="16"/>
  <c r="K5" i="16"/>
  <c r="P4" i="16"/>
  <c r="K4" i="16"/>
  <c r="P4" i="13"/>
  <c r="D28" i="12"/>
  <c r="S5" i="12"/>
  <c r="Q2" i="12"/>
  <c r="K5" i="12"/>
  <c r="K4" i="12"/>
  <c r="D28" i="15"/>
  <c r="S5" i="15"/>
  <c r="Q2" i="15"/>
  <c r="J25" i="15"/>
  <c r="P5" i="15"/>
  <c r="K2" i="15"/>
  <c r="K5" i="15"/>
  <c r="P4" i="15"/>
  <c r="K4" i="15"/>
  <c r="D31" i="16"/>
  <c r="J25" i="17"/>
  <c r="K5" i="17"/>
  <c r="D31" i="17"/>
  <c r="Q2" i="17"/>
  <c r="S5" i="17"/>
  <c r="K2" i="17"/>
  <c r="D28" i="17"/>
  <c r="P5" i="17"/>
  <c r="P4" i="17"/>
  <c r="K4" i="13"/>
  <c r="D31" i="13"/>
  <c r="D28" i="13"/>
  <c r="S5" i="13"/>
  <c r="Q2" i="13"/>
  <c r="J25" i="13"/>
  <c r="K5" i="13"/>
  <c r="K2" i="12"/>
  <c r="K5" i="14"/>
  <c r="P4" i="14"/>
  <c r="K4" i="14"/>
  <c r="D31" i="14"/>
  <c r="D28" i="14"/>
  <c r="S5" i="14"/>
  <c r="Q2" i="14"/>
  <c r="K2" i="13"/>
  <c r="D31" i="18"/>
  <c r="D28" i="18"/>
  <c r="S5" i="18"/>
  <c r="Q2" i="18"/>
  <c r="J25" i="18"/>
  <c r="P5" i="18"/>
  <c r="K2" i="18"/>
  <c r="K5" i="18"/>
  <c r="K4" i="18"/>
  <c r="D28" i="19"/>
  <c r="S5" i="19"/>
  <c r="Q2" i="19"/>
  <c r="P4" i="19"/>
  <c r="K4" i="19"/>
  <c r="D31" i="19"/>
  <c r="J25" i="19"/>
  <c r="K2" i="19"/>
  <c r="P5" i="19"/>
  <c r="P4" i="18"/>
  <c r="D28" i="26"/>
  <c r="K5" i="26"/>
  <c r="P4" i="26"/>
  <c r="K4" i="26"/>
  <c r="D31" i="26"/>
  <c r="S5" i="26"/>
  <c r="Q2" i="26"/>
  <c r="J25" i="26"/>
  <c r="P5" i="26"/>
  <c r="K2" i="26"/>
  <c r="D28" i="20"/>
  <c r="S5" i="20"/>
  <c r="Q2" i="20"/>
  <c r="K4" i="20"/>
  <c r="P5" i="20"/>
  <c r="D28" i="23"/>
  <c r="K5" i="23"/>
  <c r="P4" i="23"/>
  <c r="K4" i="23"/>
  <c r="D31" i="23"/>
  <c r="S5" i="23"/>
  <c r="Q2" i="23"/>
  <c r="K4" i="22"/>
  <c r="D31" i="22"/>
  <c r="D28" i="22"/>
  <c r="S5" i="22"/>
  <c r="Q2" i="22"/>
  <c r="J25" i="22"/>
  <c r="P5" i="22"/>
  <c r="K2" i="22"/>
  <c r="K5" i="22"/>
  <c r="J25" i="20"/>
  <c r="D31" i="20"/>
  <c r="D31" i="21"/>
  <c r="D28" i="21"/>
  <c r="S5" i="21"/>
  <c r="Q2" i="21"/>
  <c r="J25" i="21"/>
  <c r="P5" i="21"/>
  <c r="K2" i="21"/>
  <c r="K5" i="21"/>
  <c r="P4" i="21"/>
  <c r="K4" i="21"/>
  <c r="K2" i="24"/>
  <c r="D31" i="24"/>
  <c r="K4" i="25"/>
  <c r="D31" i="25"/>
  <c r="D28" i="25"/>
  <c r="S5" i="25"/>
  <c r="Q2" i="25"/>
  <c r="J25" i="25"/>
  <c r="P5" i="25"/>
  <c r="K2" i="25"/>
  <c r="K5" i="25"/>
  <c r="D28" i="24"/>
  <c r="K5" i="24"/>
  <c r="K4" i="24"/>
  <c r="P5" i="24"/>
  <c r="D31" i="30"/>
  <c r="J25" i="30"/>
  <c r="K5" i="30"/>
  <c r="K4" i="30"/>
  <c r="P4" i="30"/>
  <c r="D28" i="30"/>
  <c r="Q2" i="30"/>
  <c r="K2" i="30"/>
  <c r="S5" i="30"/>
  <c r="P4" i="27"/>
  <c r="P5" i="27"/>
  <c r="D28" i="28"/>
  <c r="S5" i="28"/>
  <c r="Q2" i="28"/>
  <c r="J25" i="28"/>
  <c r="P5" i="28"/>
  <c r="K2" i="28"/>
  <c r="K5" i="28"/>
  <c r="K4" i="28"/>
  <c r="K5" i="27"/>
  <c r="K4" i="27"/>
  <c r="D31" i="27"/>
  <c r="D28" i="27"/>
  <c r="S5" i="27"/>
  <c r="Q2" i="27"/>
  <c r="D31" i="28"/>
  <c r="K2" i="27"/>
  <c r="D28" i="29"/>
  <c r="S5" i="29"/>
  <c r="Q2" i="29"/>
  <c r="P5" i="29"/>
  <c r="K2" i="29"/>
  <c r="K5" i="29"/>
  <c r="D31" i="29"/>
  <c r="P4" i="29"/>
  <c r="J25" i="29"/>
  <c r="K4" i="29"/>
  <c r="P5" i="30"/>
  <c r="D31" i="33"/>
  <c r="D28" i="33"/>
  <c r="S5" i="33"/>
  <c r="Q2" i="33"/>
  <c r="J25" i="33"/>
  <c r="K5" i="33"/>
  <c r="K2" i="33"/>
  <c r="P5" i="33"/>
  <c r="P4" i="33"/>
  <c r="K4" i="33"/>
  <c r="J25" i="31"/>
  <c r="K4" i="31"/>
  <c r="S5" i="31"/>
  <c r="Q2" i="31"/>
  <c r="P5" i="31"/>
  <c r="K2" i="31"/>
  <c r="D31" i="31"/>
  <c r="K5" i="31"/>
  <c r="D28" i="31"/>
  <c r="D28" i="32"/>
  <c r="S5" i="32"/>
  <c r="Q2" i="32"/>
  <c r="K5" i="32"/>
  <c r="P4" i="32"/>
  <c r="D31" i="32"/>
  <c r="K4" i="32"/>
  <c r="J25" i="32"/>
  <c r="K2" i="32"/>
  <c r="D28" i="36"/>
  <c r="J25" i="36"/>
  <c r="S5" i="36"/>
  <c r="Q2" i="36"/>
  <c r="P5" i="36"/>
  <c r="K2" i="36"/>
  <c r="K5" i="36"/>
  <c r="K4" i="36"/>
  <c r="D31" i="36"/>
  <c r="D31" i="35"/>
  <c r="D28" i="35"/>
  <c r="J25" i="35"/>
  <c r="P5" i="35"/>
  <c r="K2" i="35"/>
  <c r="K5" i="35"/>
  <c r="P4" i="35"/>
  <c r="K4" i="35"/>
  <c r="P4" i="34"/>
  <c r="K4" i="34"/>
  <c r="D31" i="34"/>
  <c r="D28" i="34"/>
  <c r="S5" i="34"/>
  <c r="Q2" i="34"/>
  <c r="J25" i="34"/>
  <c r="P5" i="34"/>
  <c r="K2" i="34"/>
  <c r="Q2" i="35"/>
  <c r="K2" i="37"/>
  <c r="Q2" i="37"/>
  <c r="P5" i="38"/>
  <c r="K2" i="38"/>
  <c r="D31" i="38"/>
  <c r="K5" i="38"/>
  <c r="D28" i="38"/>
  <c r="P4" i="38"/>
  <c r="J25" i="38"/>
  <c r="K4" i="38"/>
  <c r="K4" i="37"/>
  <c r="D31" i="37"/>
  <c r="D28" i="37"/>
  <c r="S5" i="37"/>
  <c r="J25" i="37"/>
  <c r="K5" i="37"/>
  <c r="K4" i="39"/>
  <c r="D31" i="39"/>
  <c r="D28" i="39"/>
  <c r="K5" i="39"/>
  <c r="P5" i="39"/>
  <c r="S5" i="39"/>
  <c r="J25" i="39"/>
  <c r="K2" i="39"/>
  <c r="J25" i="40"/>
  <c r="K5" i="40"/>
  <c r="K4" i="40"/>
  <c r="P4" i="40"/>
  <c r="D31" i="40"/>
  <c r="D28" i="40"/>
  <c r="Q2" i="40"/>
  <c r="K2" i="40"/>
  <c r="S5" i="40"/>
  <c r="P5" i="40"/>
  <c r="Q2" i="39"/>
  <c r="D31" i="41"/>
  <c r="D28" i="41"/>
  <c r="J25" i="41"/>
  <c r="S5" i="41"/>
  <c r="Q2" i="41"/>
  <c r="P5" i="41"/>
  <c r="K2" i="41"/>
  <c r="K5" i="41"/>
  <c r="P4" i="41"/>
  <c r="K4" i="41"/>
  <c r="D28" i="42"/>
  <c r="D31" i="42"/>
  <c r="J25" i="42"/>
  <c r="P5" i="42"/>
  <c r="K2" i="42"/>
  <c r="K5" i="42"/>
  <c r="P4" i="42"/>
  <c r="K4" i="42"/>
  <c r="S5" i="42"/>
  <c r="Q2" i="42"/>
  <c r="D28" i="43"/>
  <c r="D31" i="43"/>
  <c r="P5" i="43"/>
  <c r="K2" i="43"/>
  <c r="P4" i="43"/>
  <c r="K5" i="43"/>
  <c r="J25" i="43"/>
  <c r="D31" i="44"/>
  <c r="D28" i="44"/>
  <c r="K5" i="44"/>
  <c r="K4" i="44"/>
  <c r="J25" i="44"/>
  <c r="Q2" i="44"/>
  <c r="K2" i="44"/>
  <c r="S5" i="44"/>
  <c r="P5" i="44"/>
  <c r="P4" i="44"/>
  <c r="K31" i="33" l="1"/>
  <c r="M31" i="6"/>
  <c r="L31" i="28"/>
  <c r="AD13" i="13" a="1"/>
  <c r="AD13" i="13" s="1"/>
  <c r="AD13" i="21" a="1"/>
  <c r="AD13" i="21" s="1"/>
  <c r="AD13" i="27" a="1"/>
  <c r="AD13" i="27" s="1"/>
  <c r="AD13" i="35" a="1"/>
  <c r="AD13" i="35" s="1"/>
  <c r="AD13" i="43" a="1"/>
  <c r="AD13" i="43" s="1"/>
  <c r="M31" i="20"/>
  <c r="AD13" i="5" a="1"/>
  <c r="AD13" i="5" s="1"/>
  <c r="AD13" i="15" a="1"/>
  <c r="AD13" i="15" s="1"/>
  <c r="AD13" i="18" a="1"/>
  <c r="AD13" i="18" s="1"/>
  <c r="AD13" i="30" a="1"/>
  <c r="AD13" i="30" s="1"/>
  <c r="AD13" i="38" a="1"/>
  <c r="AD13" i="38" s="1"/>
  <c r="M31" i="30"/>
  <c r="AD13" i="6" a="1"/>
  <c r="AD13" i="6" s="1"/>
  <c r="AD13" i="10" a="1"/>
  <c r="AD13" i="10" s="1"/>
  <c r="AD13" i="24" a="1"/>
  <c r="AD13" i="24" s="1"/>
  <c r="AD13" i="29" a="1"/>
  <c r="AD13" i="29" s="1"/>
  <c r="AD13" i="37" a="1"/>
  <c r="AD13" i="37" s="1"/>
  <c r="M31" i="37"/>
  <c r="AD13" i="7" a="1"/>
  <c r="AD13" i="7" s="1"/>
  <c r="AD13" i="14" a="1"/>
  <c r="AD13" i="14" s="1"/>
  <c r="AD13" i="25" a="1"/>
  <c r="AD13" i="25" s="1"/>
  <c r="AD13" i="32" a="1"/>
  <c r="AD13" i="32" s="1"/>
  <c r="AD13" i="39" a="1"/>
  <c r="AD13" i="39" s="1"/>
  <c r="K31" i="11"/>
  <c r="L31" i="10"/>
  <c r="AD13" i="9" a="1"/>
  <c r="AD13" i="9" s="1"/>
  <c r="AD13" i="16" a="1"/>
  <c r="AD13" i="16" s="1"/>
  <c r="AD13" i="23" a="1"/>
  <c r="AD13" i="23" s="1"/>
  <c r="AD13" i="31" a="1"/>
  <c r="AD13" i="31" s="1"/>
  <c r="AD13" i="40" a="1"/>
  <c r="AD13" i="40" s="1"/>
  <c r="K31" i="20"/>
  <c r="L31" i="15"/>
  <c r="AD13" i="12" a="1"/>
  <c r="AD13" i="12" s="1"/>
  <c r="AD13" i="17" a="1"/>
  <c r="AD13" i="17" s="1"/>
  <c r="AD13" i="22" a="1"/>
  <c r="AD13" i="22" s="1"/>
  <c r="AD13" i="33" a="1"/>
  <c r="AD13" i="33" s="1"/>
  <c r="AD13" i="41" a="1"/>
  <c r="AD13" i="41" s="1"/>
  <c r="K31" i="27"/>
  <c r="AD13" i="8" a="1"/>
  <c r="AD13" i="8" s="1"/>
  <c r="AD13" i="19" a="1"/>
  <c r="AD13" i="19" s="1"/>
  <c r="AD13" i="26" a="1"/>
  <c r="AD13" i="26" s="1"/>
  <c r="AD13" i="34" a="1"/>
  <c r="AD13" i="34" s="1"/>
  <c r="M16" i="7" a="1"/>
  <c r="M16" i="7" s="1"/>
  <c r="L16" i="7" a="1"/>
  <c r="L16" i="7" s="1"/>
  <c r="O16" i="7" a="1"/>
  <c r="O16" i="7" s="1"/>
  <c r="K16" i="7" a="1"/>
  <c r="K16" i="7" s="1"/>
  <c r="N16" i="7" a="1"/>
  <c r="N16" i="7" s="1"/>
  <c r="AE16" i="7" s="1"/>
  <c r="F16" i="7" a="1"/>
  <c r="F16" i="7" s="1"/>
  <c r="AA16" i="7"/>
  <c r="E16" i="7" a="1"/>
  <c r="E16" i="7" s="1"/>
  <c r="D16" i="7"/>
  <c r="G16" i="7" a="1"/>
  <c r="G16" i="7" s="1"/>
  <c r="O14" i="7" a="1"/>
  <c r="O14" i="7" s="1"/>
  <c r="K14" i="7" a="1"/>
  <c r="K14" i="7" s="1"/>
  <c r="N14" i="7" a="1"/>
  <c r="N14" i="7" s="1"/>
  <c r="AE14" i="7" s="1"/>
  <c r="M14" i="7" a="1"/>
  <c r="M14" i="7" s="1"/>
  <c r="L14" i="7" a="1"/>
  <c r="L14" i="7" s="1"/>
  <c r="D14" i="7"/>
  <c r="E14" i="7" a="1"/>
  <c r="E14" i="7" s="1"/>
  <c r="G14" i="7" a="1"/>
  <c r="G14" i="7" s="1"/>
  <c r="AA14" i="7"/>
  <c r="F14" i="7" a="1"/>
  <c r="F14" i="7" s="1"/>
  <c r="N21" i="11" a="1"/>
  <c r="N21" i="11" s="1"/>
  <c r="AE21" i="11" s="1"/>
  <c r="G21" i="11" a="1"/>
  <c r="G21" i="11" s="1"/>
  <c r="M21" i="11" a="1"/>
  <c r="M21" i="11" s="1"/>
  <c r="F21" i="11" a="1"/>
  <c r="F21" i="11" s="1"/>
  <c r="L21" i="11" a="1"/>
  <c r="L21" i="11" s="1"/>
  <c r="AA21" i="11"/>
  <c r="E21" i="11" a="1"/>
  <c r="E21" i="11" s="1"/>
  <c r="O21" i="11" a="1"/>
  <c r="O21" i="11" s="1"/>
  <c r="K21" i="11" a="1"/>
  <c r="K21" i="11" s="1"/>
  <c r="D21" i="11"/>
  <c r="O15" i="16" a="1"/>
  <c r="O15" i="16" s="1"/>
  <c r="K15" i="16" a="1"/>
  <c r="K15" i="16" s="1"/>
  <c r="D15" i="16"/>
  <c r="N15" i="16" a="1"/>
  <c r="N15" i="16" s="1"/>
  <c r="AE15" i="16" s="1"/>
  <c r="G15" i="16" a="1"/>
  <c r="G15" i="16" s="1"/>
  <c r="M15" i="16" a="1"/>
  <c r="M15" i="16" s="1"/>
  <c r="F15" i="16" a="1"/>
  <c r="F15" i="16" s="1"/>
  <c r="L15" i="16" a="1"/>
  <c r="L15" i="16" s="1"/>
  <c r="E15" i="16" a="1"/>
  <c r="E15" i="16" s="1"/>
  <c r="AA15" i="16"/>
  <c r="O16" i="23" a="1"/>
  <c r="O16" i="23" s="1"/>
  <c r="K16" i="23" a="1"/>
  <c r="K16" i="23" s="1"/>
  <c r="M16" i="23" a="1"/>
  <c r="M16" i="23" s="1"/>
  <c r="L16" i="23" a="1"/>
  <c r="L16" i="23" s="1"/>
  <c r="D16" i="23"/>
  <c r="AA16" i="23"/>
  <c r="G16" i="23" a="1"/>
  <c r="G16" i="23" s="1"/>
  <c r="N16" i="23" a="1"/>
  <c r="N16" i="23" s="1"/>
  <c r="AE16" i="23" s="1"/>
  <c r="F16" i="23" a="1"/>
  <c r="F16" i="23" s="1"/>
  <c r="E16" i="23" a="1"/>
  <c r="E16" i="23" s="1"/>
  <c r="O13" i="26" a="1"/>
  <c r="O13" i="26" s="1"/>
  <c r="K13" i="26" a="1"/>
  <c r="K13" i="26" s="1"/>
  <c r="D13" i="26"/>
  <c r="N13" i="26" a="1"/>
  <c r="N13" i="26" s="1"/>
  <c r="AE13" i="26" s="1"/>
  <c r="G13" i="26" a="1"/>
  <c r="G13" i="26" s="1"/>
  <c r="M13" i="26" a="1"/>
  <c r="M13" i="26" s="1"/>
  <c r="F13" i="26" a="1"/>
  <c r="F13" i="26" s="1"/>
  <c r="L13" i="26" a="1"/>
  <c r="L13" i="26" s="1"/>
  <c r="AA13" i="26"/>
  <c r="E13" i="26" a="1"/>
  <c r="E13" i="26" s="1"/>
  <c r="G20" i="34" a="1"/>
  <c r="G20" i="34" s="1"/>
  <c r="M20" i="34" a="1"/>
  <c r="M20" i="34" s="1"/>
  <c r="F20" i="34" a="1"/>
  <c r="F20" i="34" s="1"/>
  <c r="L20" i="34" a="1"/>
  <c r="L20" i="34" s="1"/>
  <c r="AA20" i="34"/>
  <c r="E20" i="34" a="1"/>
  <c r="E20" i="34" s="1"/>
  <c r="O20" i="34" a="1"/>
  <c r="O20" i="34" s="1"/>
  <c r="K20" i="34" a="1"/>
  <c r="K20" i="34" s="1"/>
  <c r="D20" i="34"/>
  <c r="N20" i="34" a="1"/>
  <c r="N20" i="34" s="1"/>
  <c r="AE20" i="34" s="1"/>
  <c r="L14" i="35" a="1"/>
  <c r="L14" i="35" s="1"/>
  <c r="O14" i="35" a="1"/>
  <c r="O14" i="35" s="1"/>
  <c r="K14" i="35" a="1"/>
  <c r="K14" i="35" s="1"/>
  <c r="AA14" i="35"/>
  <c r="G14" i="35" a="1"/>
  <c r="G14" i="35" s="1"/>
  <c r="N14" i="35" a="1"/>
  <c r="N14" i="35" s="1"/>
  <c r="AE14" i="35" s="1"/>
  <c r="F14" i="35" a="1"/>
  <c r="F14" i="35" s="1"/>
  <c r="M14" i="35" a="1"/>
  <c r="M14" i="35" s="1"/>
  <c r="E14" i="35" a="1"/>
  <c r="E14" i="35" s="1"/>
  <c r="D14" i="35"/>
  <c r="L19" i="39" a="1"/>
  <c r="L19" i="39" s="1"/>
  <c r="O19" i="39" a="1"/>
  <c r="O19" i="39" s="1"/>
  <c r="K19" i="39" a="1"/>
  <c r="K19" i="39" s="1"/>
  <c r="M19" i="39" a="1"/>
  <c r="M19" i="39" s="1"/>
  <c r="E19" i="39" a="1"/>
  <c r="E19" i="39" s="1"/>
  <c r="D19" i="39"/>
  <c r="AA19" i="39"/>
  <c r="G19" i="39" a="1"/>
  <c r="G19" i="39" s="1"/>
  <c r="N19" i="39" a="1"/>
  <c r="N19" i="39" s="1"/>
  <c r="AE19" i="39" s="1"/>
  <c r="F19" i="39" a="1"/>
  <c r="F19" i="39" s="1"/>
  <c r="L20" i="43" a="1"/>
  <c r="L20" i="43" s="1"/>
  <c r="O20" i="43" a="1"/>
  <c r="O20" i="43" s="1"/>
  <c r="K20" i="43" a="1"/>
  <c r="K20" i="43" s="1"/>
  <c r="AA20" i="43"/>
  <c r="G20" i="43" a="1"/>
  <c r="G20" i="43" s="1"/>
  <c r="N20" i="43" a="1"/>
  <c r="N20" i="43" s="1"/>
  <c r="AE20" i="43" s="1"/>
  <c r="M20" i="43" a="1"/>
  <c r="M20" i="43" s="1"/>
  <c r="E20" i="43" a="1"/>
  <c r="E20" i="43" s="1"/>
  <c r="F20" i="43" a="1"/>
  <c r="F20" i="43" s="1"/>
  <c r="D20" i="43"/>
  <c r="M13" i="21" a="1"/>
  <c r="M13" i="21" s="1"/>
  <c r="L13" i="21" a="1"/>
  <c r="L13" i="21" s="1"/>
  <c r="AA13" i="21"/>
  <c r="E13" i="21" a="1"/>
  <c r="E13" i="21" s="1"/>
  <c r="O13" i="21" a="1"/>
  <c r="O13" i="21" s="1"/>
  <c r="K13" i="21" a="1"/>
  <c r="K13" i="21" s="1"/>
  <c r="D13" i="21"/>
  <c r="N13" i="21" a="1"/>
  <c r="N13" i="21" s="1"/>
  <c r="AE13" i="21" s="1"/>
  <c r="G13" i="21" a="1"/>
  <c r="G13" i="21" s="1"/>
  <c r="F13" i="21" a="1"/>
  <c r="F13" i="21" s="1"/>
  <c r="O12" i="28" a="1"/>
  <c r="O12" i="28" s="1"/>
  <c r="K12" i="28" a="1"/>
  <c r="K12" i="28" s="1"/>
  <c r="D12" i="28"/>
  <c r="N12" i="28" a="1"/>
  <c r="N12" i="28" s="1"/>
  <c r="AE12" i="28" s="1"/>
  <c r="G12" i="28" a="1"/>
  <c r="G12" i="28" s="1"/>
  <c r="M12" i="28" a="1"/>
  <c r="M12" i="28" s="1"/>
  <c r="F12" i="28" a="1"/>
  <c r="F12" i="28" s="1"/>
  <c r="L12" i="28" a="1"/>
  <c r="L12" i="28" s="1"/>
  <c r="AA12" i="28"/>
  <c r="E12" i="28" a="1"/>
  <c r="E12" i="28" s="1"/>
  <c r="L17" i="5" a="1"/>
  <c r="L17" i="5" s="1"/>
  <c r="O17" i="5" a="1"/>
  <c r="O17" i="5" s="1"/>
  <c r="K17" i="5" a="1"/>
  <c r="K17" i="5" s="1"/>
  <c r="N17" i="5" a="1"/>
  <c r="N17" i="5" s="1"/>
  <c r="AE17" i="5" s="1"/>
  <c r="M17" i="5" a="1"/>
  <c r="M17" i="5" s="1"/>
  <c r="AA17" i="5"/>
  <c r="E17" i="5" a="1"/>
  <c r="E17" i="5" s="1"/>
  <c r="D17" i="5"/>
  <c r="F17" i="5" a="1"/>
  <c r="F17" i="5" s="1"/>
  <c r="G17" i="5" a="1"/>
  <c r="G17" i="5" s="1"/>
  <c r="L23" i="7" a="1"/>
  <c r="L23" i="7" s="1"/>
  <c r="AA23" i="7"/>
  <c r="E23" i="7" a="1"/>
  <c r="E23" i="7" s="1"/>
  <c r="O23" i="7" a="1"/>
  <c r="O23" i="7" s="1"/>
  <c r="K23" i="7" a="1"/>
  <c r="K23" i="7" s="1"/>
  <c r="N23" i="7" a="1"/>
  <c r="N23" i="7" s="1"/>
  <c r="AE23" i="7" s="1"/>
  <c r="M23" i="7" a="1"/>
  <c r="M23" i="7" s="1"/>
  <c r="G23" i="7" a="1"/>
  <c r="G23" i="7" s="1"/>
  <c r="F23" i="7" a="1"/>
  <c r="F23" i="7" s="1"/>
  <c r="D23" i="7"/>
  <c r="M13" i="12" a="1"/>
  <c r="M13" i="12" s="1"/>
  <c r="L13" i="12" a="1"/>
  <c r="L13" i="12" s="1"/>
  <c r="O13" i="12" a="1"/>
  <c r="O13" i="12" s="1"/>
  <c r="K13" i="12" a="1"/>
  <c r="K13" i="12" s="1"/>
  <c r="N13" i="12" a="1"/>
  <c r="N13" i="12" s="1"/>
  <c r="AE13" i="12" s="1"/>
  <c r="D13" i="12"/>
  <c r="G13" i="12" a="1"/>
  <c r="G13" i="12" s="1"/>
  <c r="F13" i="12" a="1"/>
  <c r="F13" i="12" s="1"/>
  <c r="AA13" i="12"/>
  <c r="E13" i="12" a="1"/>
  <c r="E13" i="12" s="1"/>
  <c r="AA17" i="17"/>
  <c r="E17" i="17" a="1"/>
  <c r="E17" i="17" s="1"/>
  <c r="O17" i="17" a="1"/>
  <c r="O17" i="17" s="1"/>
  <c r="K17" i="17" a="1"/>
  <c r="K17" i="17" s="1"/>
  <c r="M17" i="17" a="1"/>
  <c r="M17" i="17" s="1"/>
  <c r="L17" i="17" a="1"/>
  <c r="L17" i="17" s="1"/>
  <c r="G17" i="17" a="1"/>
  <c r="G17" i="17" s="1"/>
  <c r="F17" i="17" a="1"/>
  <c r="F17" i="17" s="1"/>
  <c r="N17" i="17" a="1"/>
  <c r="N17" i="17" s="1"/>
  <c r="AE17" i="17" s="1"/>
  <c r="D17" i="17"/>
  <c r="M15" i="19" a="1"/>
  <c r="M15" i="19" s="1"/>
  <c r="O15" i="19" a="1"/>
  <c r="O15" i="19" s="1"/>
  <c r="K15" i="19" a="1"/>
  <c r="K15" i="19" s="1"/>
  <c r="N15" i="19" a="1"/>
  <c r="N15" i="19" s="1"/>
  <c r="AE15" i="19" s="1"/>
  <c r="L15" i="19" a="1"/>
  <c r="L15" i="19" s="1"/>
  <c r="G15" i="19" a="1"/>
  <c r="G15" i="19" s="1"/>
  <c r="AA15" i="19"/>
  <c r="F15" i="19" a="1"/>
  <c r="F15" i="19" s="1"/>
  <c r="E15" i="19" a="1"/>
  <c r="E15" i="19" s="1"/>
  <c r="D15" i="19"/>
  <c r="M20" i="25" a="1"/>
  <c r="M20" i="25" s="1"/>
  <c r="F20" i="25" a="1"/>
  <c r="F20" i="25" s="1"/>
  <c r="L20" i="25" a="1"/>
  <c r="L20" i="25" s="1"/>
  <c r="AA20" i="25"/>
  <c r="E20" i="25" a="1"/>
  <c r="E20" i="25" s="1"/>
  <c r="O20" i="25" a="1"/>
  <c r="O20" i="25" s="1"/>
  <c r="K20" i="25" a="1"/>
  <c r="K20" i="25" s="1"/>
  <c r="D20" i="25"/>
  <c r="N20" i="25" a="1"/>
  <c r="N20" i="25" s="1"/>
  <c r="AE20" i="25" s="1"/>
  <c r="G20" i="25" a="1"/>
  <c r="G20" i="25" s="1"/>
  <c r="L11" i="25" a="1"/>
  <c r="L11" i="25" s="1"/>
  <c r="O11" i="25" a="1"/>
  <c r="O11" i="25" s="1"/>
  <c r="K11" i="25" a="1"/>
  <c r="K11" i="25" s="1"/>
  <c r="N11" i="25" a="1"/>
  <c r="N11" i="25" s="1"/>
  <c r="AE11" i="25" s="1"/>
  <c r="G11" i="25" a="1"/>
  <c r="G11" i="25" s="1"/>
  <c r="M11" i="25" a="1"/>
  <c r="M11" i="25" s="1"/>
  <c r="F11" i="25" a="1"/>
  <c r="F11" i="25" s="1"/>
  <c r="E11" i="25" a="1"/>
  <c r="E11" i="25" s="1"/>
  <c r="D11" i="25"/>
  <c r="AA11" i="25"/>
  <c r="N17" i="26" a="1"/>
  <c r="N17" i="26" s="1"/>
  <c r="AE17" i="26" s="1"/>
  <c r="L17" i="26" a="1"/>
  <c r="L17" i="26" s="1"/>
  <c r="O17" i="26" a="1"/>
  <c r="O17" i="26" s="1"/>
  <c r="K17" i="26" a="1"/>
  <c r="K17" i="26" s="1"/>
  <c r="D17" i="26"/>
  <c r="AA17" i="26"/>
  <c r="G17" i="26" a="1"/>
  <c r="G17" i="26" s="1"/>
  <c r="M17" i="26" a="1"/>
  <c r="M17" i="26" s="1"/>
  <c r="F17" i="26" a="1"/>
  <c r="F17" i="26" s="1"/>
  <c r="E17" i="26" a="1"/>
  <c r="E17" i="26" s="1"/>
  <c r="N13" i="25" a="1"/>
  <c r="N13" i="25" s="1"/>
  <c r="AE13" i="25" s="1"/>
  <c r="G13" i="25" a="1"/>
  <c r="G13" i="25" s="1"/>
  <c r="M13" i="25" a="1"/>
  <c r="M13" i="25" s="1"/>
  <c r="L13" i="25" a="1"/>
  <c r="L13" i="25" s="1"/>
  <c r="AA13" i="25"/>
  <c r="E13" i="25" a="1"/>
  <c r="E13" i="25" s="1"/>
  <c r="O13" i="25" a="1"/>
  <c r="O13" i="25" s="1"/>
  <c r="K13" i="25" a="1"/>
  <c r="K13" i="25" s="1"/>
  <c r="F13" i="25" a="1"/>
  <c r="F13" i="25" s="1"/>
  <c r="D13" i="25"/>
  <c r="M19" i="27" a="1"/>
  <c r="M19" i="27" s="1"/>
  <c r="L19" i="27" a="1"/>
  <c r="L19" i="27" s="1"/>
  <c r="O19" i="27" a="1"/>
  <c r="O19" i="27" s="1"/>
  <c r="K19" i="27" a="1"/>
  <c r="K19" i="27" s="1"/>
  <c r="N19" i="27" a="1"/>
  <c r="N19" i="27" s="1"/>
  <c r="AE19" i="27" s="1"/>
  <c r="G19" i="27" a="1"/>
  <c r="G19" i="27" s="1"/>
  <c r="F19" i="27" a="1"/>
  <c r="F19" i="27" s="1"/>
  <c r="E19" i="27" a="1"/>
  <c r="E19" i="27" s="1"/>
  <c r="AA19" i="27"/>
  <c r="D19" i="27"/>
  <c r="L19" i="26" a="1"/>
  <c r="L19" i="26" s="1"/>
  <c r="N19" i="26" a="1"/>
  <c r="N19" i="26" s="1"/>
  <c r="AE19" i="26" s="1"/>
  <c r="M19" i="26" a="1"/>
  <c r="M19" i="26" s="1"/>
  <c r="E19" i="26" a="1"/>
  <c r="E19" i="26" s="1"/>
  <c r="D19" i="26"/>
  <c r="K19" i="26" a="1"/>
  <c r="K19" i="26" s="1"/>
  <c r="AA19" i="26"/>
  <c r="G19" i="26" a="1"/>
  <c r="G19" i="26" s="1"/>
  <c r="O19" i="26" a="1"/>
  <c r="O19" i="26" s="1"/>
  <c r="F19" i="26" a="1"/>
  <c r="F19" i="26" s="1"/>
  <c r="L21" i="28" a="1"/>
  <c r="L21" i="28" s="1"/>
  <c r="AA21" i="28"/>
  <c r="E21" i="28" a="1"/>
  <c r="E21" i="28" s="1"/>
  <c r="O21" i="28" a="1"/>
  <c r="O21" i="28" s="1"/>
  <c r="K21" i="28" a="1"/>
  <c r="K21" i="28" s="1"/>
  <c r="D21" i="28"/>
  <c r="N21" i="28" a="1"/>
  <c r="N21" i="28" s="1"/>
  <c r="AE21" i="28" s="1"/>
  <c r="G21" i="28" a="1"/>
  <c r="G21" i="28" s="1"/>
  <c r="M21" i="28" a="1"/>
  <c r="M21" i="28" s="1"/>
  <c r="F21" i="28" a="1"/>
  <c r="F21" i="28" s="1"/>
  <c r="O16" i="28" a="1"/>
  <c r="O16" i="28" s="1"/>
  <c r="K16" i="28" a="1"/>
  <c r="K16" i="28" s="1"/>
  <c r="D16" i="28"/>
  <c r="N16" i="28" a="1"/>
  <c r="N16" i="28" s="1"/>
  <c r="AE16" i="28" s="1"/>
  <c r="G16" i="28" a="1"/>
  <c r="G16" i="28" s="1"/>
  <c r="M16" i="28" a="1"/>
  <c r="M16" i="28" s="1"/>
  <c r="F16" i="28" a="1"/>
  <c r="F16" i="28" s="1"/>
  <c r="L16" i="28" a="1"/>
  <c r="L16" i="28" s="1"/>
  <c r="AA16" i="28"/>
  <c r="E16" i="28" a="1"/>
  <c r="E16" i="28" s="1"/>
  <c r="N21" i="26" a="1"/>
  <c r="N21" i="26" s="1"/>
  <c r="AE21" i="26" s="1"/>
  <c r="M21" i="26" a="1"/>
  <c r="M21" i="26" s="1"/>
  <c r="L21" i="26" a="1"/>
  <c r="L21" i="26" s="1"/>
  <c r="O21" i="26" a="1"/>
  <c r="O21" i="26" s="1"/>
  <c r="K21" i="26" a="1"/>
  <c r="K21" i="26" s="1"/>
  <c r="D21" i="26"/>
  <c r="G21" i="26" a="1"/>
  <c r="G21" i="26" s="1"/>
  <c r="F21" i="26" a="1"/>
  <c r="F21" i="26" s="1"/>
  <c r="AA21" i="26"/>
  <c r="E21" i="26" a="1"/>
  <c r="E21" i="26" s="1"/>
  <c r="N10" i="29" a="1"/>
  <c r="N10" i="29" s="1"/>
  <c r="AE10" i="29" s="1"/>
  <c r="G10" i="29" a="1"/>
  <c r="G10" i="29" s="1"/>
  <c r="M10" i="29" a="1"/>
  <c r="M10" i="29" s="1"/>
  <c r="F10" i="29" a="1"/>
  <c r="F10" i="29" s="1"/>
  <c r="L10" i="29" a="1"/>
  <c r="L10" i="29" s="1"/>
  <c r="AA10" i="29"/>
  <c r="E10" i="29" a="1"/>
  <c r="E10" i="29" s="1"/>
  <c r="O10" i="29" a="1"/>
  <c r="O10" i="29" s="1"/>
  <c r="K10" i="29" a="1"/>
  <c r="K10" i="29" s="1"/>
  <c r="D10" i="29"/>
  <c r="M12" i="31" a="1"/>
  <c r="M12" i="31" s="1"/>
  <c r="F12" i="31" a="1"/>
  <c r="F12" i="31" s="1"/>
  <c r="AA12" i="31"/>
  <c r="E12" i="31" a="1"/>
  <c r="E12" i="31" s="1"/>
  <c r="O12" i="31" a="1"/>
  <c r="O12" i="31" s="1"/>
  <c r="K12" i="31" a="1"/>
  <c r="K12" i="31" s="1"/>
  <c r="D12" i="31"/>
  <c r="N12" i="31" a="1"/>
  <c r="N12" i="31" s="1"/>
  <c r="AE12" i="31" s="1"/>
  <c r="L12" i="31" a="1"/>
  <c r="L12" i="31" s="1"/>
  <c r="G12" i="31" a="1"/>
  <c r="G12" i="31" s="1"/>
  <c r="L17" i="29" a="1"/>
  <c r="L17" i="29" s="1"/>
  <c r="N17" i="29" a="1"/>
  <c r="N17" i="29" s="1"/>
  <c r="AE17" i="29" s="1"/>
  <c r="M17" i="29" a="1"/>
  <c r="M17" i="29" s="1"/>
  <c r="K17" i="29" a="1"/>
  <c r="K17" i="29" s="1"/>
  <c r="AA17" i="29"/>
  <c r="G17" i="29" a="1"/>
  <c r="G17" i="29" s="1"/>
  <c r="O17" i="29" a="1"/>
  <c r="O17" i="29" s="1"/>
  <c r="F17" i="29" a="1"/>
  <c r="F17" i="29" s="1"/>
  <c r="E17" i="29" a="1"/>
  <c r="E17" i="29" s="1"/>
  <c r="D17" i="29"/>
  <c r="L22" i="31" a="1"/>
  <c r="L22" i="31" s="1"/>
  <c r="O22" i="31" a="1"/>
  <c r="O22" i="31" s="1"/>
  <c r="K22" i="31" a="1"/>
  <c r="K22" i="31" s="1"/>
  <c r="D22" i="31"/>
  <c r="AA22" i="31"/>
  <c r="G22" i="31" a="1"/>
  <c r="G22" i="31" s="1"/>
  <c r="N22" i="31" a="1"/>
  <c r="N22" i="31" s="1"/>
  <c r="AE22" i="31" s="1"/>
  <c r="F22" i="31" a="1"/>
  <c r="F22" i="31" s="1"/>
  <c r="M22" i="31" a="1"/>
  <c r="M22" i="31" s="1"/>
  <c r="E22" i="31" a="1"/>
  <c r="E22" i="31" s="1"/>
  <c r="M21" i="33" a="1"/>
  <c r="M21" i="33" s="1"/>
  <c r="L21" i="33" a="1"/>
  <c r="L21" i="33" s="1"/>
  <c r="AA21" i="33"/>
  <c r="E21" i="33" a="1"/>
  <c r="E21" i="33" s="1"/>
  <c r="O21" i="33" a="1"/>
  <c r="O21" i="33" s="1"/>
  <c r="K21" i="33" a="1"/>
  <c r="K21" i="33" s="1"/>
  <c r="D21" i="33"/>
  <c r="G21" i="33" a="1"/>
  <c r="G21" i="33" s="1"/>
  <c r="F21" i="33" a="1"/>
  <c r="F21" i="33" s="1"/>
  <c r="N21" i="33" a="1"/>
  <c r="N21" i="33" s="1"/>
  <c r="AE21" i="33" s="1"/>
  <c r="N13" i="31" a="1"/>
  <c r="N13" i="31" s="1"/>
  <c r="AE13" i="31" s="1"/>
  <c r="G13" i="31" a="1"/>
  <c r="G13" i="31" s="1"/>
  <c r="F13" i="31" a="1"/>
  <c r="F13" i="31" s="1"/>
  <c r="L13" i="31" a="1"/>
  <c r="L13" i="31" s="1"/>
  <c r="AA13" i="31"/>
  <c r="E13" i="31" a="1"/>
  <c r="E13" i="31" s="1"/>
  <c r="O13" i="31" a="1"/>
  <c r="O13" i="31" s="1"/>
  <c r="K13" i="31" a="1"/>
  <c r="K13" i="31" s="1"/>
  <c r="M13" i="31" a="1"/>
  <c r="M13" i="31" s="1"/>
  <c r="D13" i="31"/>
  <c r="F15" i="34" a="1"/>
  <c r="F15" i="34" s="1"/>
  <c r="L15" i="34" a="1"/>
  <c r="L15" i="34" s="1"/>
  <c r="AA15" i="34"/>
  <c r="E15" i="34" a="1"/>
  <c r="E15" i="34" s="1"/>
  <c r="O15" i="34" a="1"/>
  <c r="O15" i="34" s="1"/>
  <c r="K15" i="34" a="1"/>
  <c r="K15" i="34" s="1"/>
  <c r="D15" i="34"/>
  <c r="N15" i="34" a="1"/>
  <c r="N15" i="34" s="1"/>
  <c r="AE15" i="34" s="1"/>
  <c r="G15" i="34" a="1"/>
  <c r="G15" i="34" s="1"/>
  <c r="M15" i="34" a="1"/>
  <c r="M15" i="34" s="1"/>
  <c r="O20" i="32" a="1"/>
  <c r="O20" i="32" s="1"/>
  <c r="K20" i="32" a="1"/>
  <c r="K20" i="32" s="1"/>
  <c r="N20" i="32" a="1"/>
  <c r="N20" i="32" s="1"/>
  <c r="AE20" i="32" s="1"/>
  <c r="M20" i="32" a="1"/>
  <c r="M20" i="32" s="1"/>
  <c r="E20" i="32" a="1"/>
  <c r="E20" i="32" s="1"/>
  <c r="D20" i="32"/>
  <c r="L20" i="32" a="1"/>
  <c r="L20" i="32" s="1"/>
  <c r="G20" i="32" a="1"/>
  <c r="G20" i="32" s="1"/>
  <c r="AA20" i="32"/>
  <c r="F20" i="32" a="1"/>
  <c r="F20" i="32" s="1"/>
  <c r="AA22" i="34"/>
  <c r="E22" i="34" a="1"/>
  <c r="E22" i="34" s="1"/>
  <c r="O22" i="34" a="1"/>
  <c r="O22" i="34" s="1"/>
  <c r="K22" i="34" a="1"/>
  <c r="K22" i="34" s="1"/>
  <c r="D22" i="34"/>
  <c r="N22" i="34" a="1"/>
  <c r="N22" i="34" s="1"/>
  <c r="AE22" i="34" s="1"/>
  <c r="G22" i="34" a="1"/>
  <c r="G22" i="34" s="1"/>
  <c r="M22" i="34" a="1"/>
  <c r="M22" i="34" s="1"/>
  <c r="F22" i="34" a="1"/>
  <c r="F22" i="34" s="1"/>
  <c r="L22" i="34" a="1"/>
  <c r="L22" i="34" s="1"/>
  <c r="N14" i="33" a="1"/>
  <c r="N14" i="33" s="1"/>
  <c r="AE14" i="33" s="1"/>
  <c r="M14" i="33" a="1"/>
  <c r="M14" i="33" s="1"/>
  <c r="L14" i="33" a="1"/>
  <c r="L14" i="33" s="1"/>
  <c r="D14" i="33"/>
  <c r="K14" i="33" a="1"/>
  <c r="K14" i="33" s="1"/>
  <c r="AA14" i="33"/>
  <c r="G14" i="33" a="1"/>
  <c r="G14" i="33" s="1"/>
  <c r="O14" i="33" a="1"/>
  <c r="O14" i="33" s="1"/>
  <c r="F14" i="33" a="1"/>
  <c r="F14" i="33" s="1"/>
  <c r="E14" i="33" a="1"/>
  <c r="E14" i="33" s="1"/>
  <c r="M15" i="35" a="1"/>
  <c r="M15" i="35" s="1"/>
  <c r="L15" i="35" a="1"/>
  <c r="L15" i="35" s="1"/>
  <c r="AA15" i="35"/>
  <c r="O15" i="35" a="1"/>
  <c r="O15" i="35" s="1"/>
  <c r="G15" i="35" a="1"/>
  <c r="G15" i="35" s="1"/>
  <c r="N15" i="35" a="1"/>
  <c r="N15" i="35" s="1"/>
  <c r="AE15" i="35" s="1"/>
  <c r="F15" i="35" a="1"/>
  <c r="F15" i="35" s="1"/>
  <c r="E15" i="35" a="1"/>
  <c r="E15" i="35" s="1"/>
  <c r="D15" i="35"/>
  <c r="K15" i="35" a="1"/>
  <c r="K15" i="35" s="1"/>
  <c r="G11" i="38" a="1"/>
  <c r="G11" i="38" s="1"/>
  <c r="M11" i="38" a="1"/>
  <c r="M11" i="38" s="1"/>
  <c r="F11" i="38" a="1"/>
  <c r="F11" i="38" s="1"/>
  <c r="L11" i="38" a="1"/>
  <c r="L11" i="38" s="1"/>
  <c r="AA11" i="38"/>
  <c r="E11" i="38" a="1"/>
  <c r="E11" i="38" s="1"/>
  <c r="O11" i="38" a="1"/>
  <c r="O11" i="38" s="1"/>
  <c r="K11" i="38" a="1"/>
  <c r="K11" i="38" s="1"/>
  <c r="D11" i="38"/>
  <c r="N11" i="38" a="1"/>
  <c r="N11" i="38" s="1"/>
  <c r="AE11" i="38" s="1"/>
  <c r="M21" i="36" a="1"/>
  <c r="M21" i="36" s="1"/>
  <c r="AA21" i="36"/>
  <c r="K21" i="36" a="1"/>
  <c r="K21" i="36" s="1"/>
  <c r="D21" i="36"/>
  <c r="O21" i="36" a="1"/>
  <c r="O21" i="36" s="1"/>
  <c r="N21" i="36" a="1"/>
  <c r="N21" i="36" s="1"/>
  <c r="AE21" i="36" s="1"/>
  <c r="G21" i="36" a="1"/>
  <c r="G21" i="36" s="1"/>
  <c r="F21" i="36" a="1"/>
  <c r="F21" i="36" s="1"/>
  <c r="L21" i="36" a="1"/>
  <c r="L21" i="36" s="1"/>
  <c r="E21" i="36" a="1"/>
  <c r="E21" i="36" s="1"/>
  <c r="N17" i="36" a="1"/>
  <c r="N17" i="36" s="1"/>
  <c r="AE17" i="36" s="1"/>
  <c r="G17" i="36" a="1"/>
  <c r="G17" i="36" s="1"/>
  <c r="M17" i="36" a="1"/>
  <c r="M17" i="36" s="1"/>
  <c r="F17" i="36" a="1"/>
  <c r="F17" i="36" s="1"/>
  <c r="L17" i="36" a="1"/>
  <c r="L17" i="36" s="1"/>
  <c r="AA17" i="36"/>
  <c r="E17" i="36" a="1"/>
  <c r="E17" i="36" s="1"/>
  <c r="O17" i="36" a="1"/>
  <c r="O17" i="36" s="1"/>
  <c r="K17" i="36" a="1"/>
  <c r="K17" i="36" s="1"/>
  <c r="D17" i="36"/>
  <c r="O18" i="38" a="1"/>
  <c r="O18" i="38" s="1"/>
  <c r="F18" i="38" a="1"/>
  <c r="F18" i="38" s="1"/>
  <c r="L18" i="38" a="1"/>
  <c r="L18" i="38" s="1"/>
  <c r="E18" i="38" a="1"/>
  <c r="E18" i="38" s="1"/>
  <c r="AA18" i="38"/>
  <c r="K18" i="38" a="1"/>
  <c r="K18" i="38" s="1"/>
  <c r="D18" i="38"/>
  <c r="N18" i="38" a="1"/>
  <c r="N18" i="38" s="1"/>
  <c r="AE18" i="38" s="1"/>
  <c r="G18" i="38" a="1"/>
  <c r="G18" i="38" s="1"/>
  <c r="M18" i="38" a="1"/>
  <c r="M18" i="38" s="1"/>
  <c r="AA13" i="38"/>
  <c r="E13" i="38" a="1"/>
  <c r="E13" i="38" s="1"/>
  <c r="O13" i="38" a="1"/>
  <c r="O13" i="38" s="1"/>
  <c r="K13" i="38" a="1"/>
  <c r="K13" i="38" s="1"/>
  <c r="D13" i="38"/>
  <c r="N13" i="38" a="1"/>
  <c r="N13" i="38" s="1"/>
  <c r="AE13" i="38" s="1"/>
  <c r="G13" i="38" a="1"/>
  <c r="G13" i="38" s="1"/>
  <c r="M13" i="38" a="1"/>
  <c r="M13" i="38" s="1"/>
  <c r="F13" i="38" a="1"/>
  <c r="F13" i="38" s="1"/>
  <c r="L13" i="38" a="1"/>
  <c r="L13" i="38" s="1"/>
  <c r="D12" i="38"/>
  <c r="N12" i="38" a="1"/>
  <c r="N12" i="38" s="1"/>
  <c r="AE12" i="38" s="1"/>
  <c r="G12" i="38" a="1"/>
  <c r="G12" i="38" s="1"/>
  <c r="M12" i="38" a="1"/>
  <c r="M12" i="38" s="1"/>
  <c r="F12" i="38" a="1"/>
  <c r="F12" i="38" s="1"/>
  <c r="L12" i="38" a="1"/>
  <c r="L12" i="38" s="1"/>
  <c r="AA12" i="38"/>
  <c r="E12" i="38" a="1"/>
  <c r="E12" i="38" s="1"/>
  <c r="O12" i="38" a="1"/>
  <c r="O12" i="38" s="1"/>
  <c r="K12" i="38" a="1"/>
  <c r="K12" i="38" s="1"/>
  <c r="M16" i="39" a="1"/>
  <c r="M16" i="39" s="1"/>
  <c r="AA16" i="39"/>
  <c r="E16" i="39" a="1"/>
  <c r="E16" i="39" s="1"/>
  <c r="O16" i="39" a="1"/>
  <c r="O16" i="39" s="1"/>
  <c r="K16" i="39" a="1"/>
  <c r="K16" i="39" s="1"/>
  <c r="D16" i="39"/>
  <c r="N16" i="39" a="1"/>
  <c r="N16" i="39" s="1"/>
  <c r="AE16" i="39" s="1"/>
  <c r="F16" i="39" a="1"/>
  <c r="F16" i="39" s="1"/>
  <c r="L16" i="39" a="1"/>
  <c r="L16" i="39" s="1"/>
  <c r="G16" i="39" a="1"/>
  <c r="G16" i="39" s="1"/>
  <c r="M20" i="39" a="1"/>
  <c r="M20" i="39" s="1"/>
  <c r="L20" i="39" a="1"/>
  <c r="L20" i="39" s="1"/>
  <c r="D20" i="39"/>
  <c r="AA20" i="39"/>
  <c r="O20" i="39" a="1"/>
  <c r="O20" i="39" s="1"/>
  <c r="G20" i="39" a="1"/>
  <c r="G20" i="39" s="1"/>
  <c r="N20" i="39" a="1"/>
  <c r="N20" i="39" s="1"/>
  <c r="AE20" i="39" s="1"/>
  <c r="F20" i="39" a="1"/>
  <c r="F20" i="39" s="1"/>
  <c r="K20" i="39" a="1"/>
  <c r="K20" i="39" s="1"/>
  <c r="E20" i="39" a="1"/>
  <c r="E20" i="39" s="1"/>
  <c r="L22" i="40" a="1"/>
  <c r="L22" i="40" s="1"/>
  <c r="O22" i="40" a="1"/>
  <c r="O22" i="40" s="1"/>
  <c r="K22" i="40" a="1"/>
  <c r="K22" i="40" s="1"/>
  <c r="N22" i="40" a="1"/>
  <c r="N22" i="40" s="1"/>
  <c r="AE22" i="40" s="1"/>
  <c r="F22" i="40" a="1"/>
  <c r="F22" i="40" s="1"/>
  <c r="E22" i="40" a="1"/>
  <c r="E22" i="40" s="1"/>
  <c r="M22" i="40" a="1"/>
  <c r="M22" i="40" s="1"/>
  <c r="D22" i="40"/>
  <c r="G22" i="40" a="1"/>
  <c r="G22" i="40" s="1"/>
  <c r="AA22" i="40"/>
  <c r="M20" i="41" a="1"/>
  <c r="M20" i="41" s="1"/>
  <c r="L20" i="41" a="1"/>
  <c r="L20" i="41" s="1"/>
  <c r="AA20" i="41"/>
  <c r="E20" i="41" a="1"/>
  <c r="E20" i="41" s="1"/>
  <c r="D20" i="41"/>
  <c r="N20" i="41" a="1"/>
  <c r="N20" i="41" s="1"/>
  <c r="AE20" i="41" s="1"/>
  <c r="K20" i="41" a="1"/>
  <c r="K20" i="41" s="1"/>
  <c r="G20" i="41" a="1"/>
  <c r="G20" i="41" s="1"/>
  <c r="F20" i="41" a="1"/>
  <c r="F20" i="41" s="1"/>
  <c r="O20" i="41" a="1"/>
  <c r="O20" i="41" s="1"/>
  <c r="L19" i="42" a="1"/>
  <c r="L19" i="42" s="1"/>
  <c r="O19" i="42" a="1"/>
  <c r="O19" i="42" s="1"/>
  <c r="K19" i="42" a="1"/>
  <c r="K19" i="42" s="1"/>
  <c r="N19" i="42" a="1"/>
  <c r="N19" i="42" s="1"/>
  <c r="AE19" i="42" s="1"/>
  <c r="F19" i="42" a="1"/>
  <c r="F19" i="42" s="1"/>
  <c r="M19" i="42" a="1"/>
  <c r="M19" i="42" s="1"/>
  <c r="E19" i="42" a="1"/>
  <c r="E19" i="42" s="1"/>
  <c r="D19" i="42"/>
  <c r="AA19" i="42"/>
  <c r="G19" i="42" a="1"/>
  <c r="G19" i="42" s="1"/>
  <c r="N21" i="41" a="1"/>
  <c r="N21" i="41" s="1"/>
  <c r="AE21" i="41" s="1"/>
  <c r="M21" i="41" a="1"/>
  <c r="M21" i="41" s="1"/>
  <c r="F21" i="41" a="1"/>
  <c r="F21" i="41" s="1"/>
  <c r="AA21" i="41"/>
  <c r="E21" i="41" a="1"/>
  <c r="E21" i="41" s="1"/>
  <c r="O21" i="41" a="1"/>
  <c r="O21" i="41" s="1"/>
  <c r="K21" i="41" a="1"/>
  <c r="K21" i="41" s="1"/>
  <c r="L21" i="41" a="1"/>
  <c r="L21" i="41" s="1"/>
  <c r="G21" i="41" a="1"/>
  <c r="G21" i="41" s="1"/>
  <c r="D21" i="41"/>
  <c r="O14" i="42" a="1"/>
  <c r="O14" i="42" s="1"/>
  <c r="K14" i="42" a="1"/>
  <c r="K14" i="42" s="1"/>
  <c r="N14" i="42" a="1"/>
  <c r="N14" i="42" s="1"/>
  <c r="AE14" i="42" s="1"/>
  <c r="AA14" i="42"/>
  <c r="G14" i="42" a="1"/>
  <c r="G14" i="42" s="1"/>
  <c r="F14" i="42" a="1"/>
  <c r="F14" i="42" s="1"/>
  <c r="M14" i="42" a="1"/>
  <c r="M14" i="42" s="1"/>
  <c r="E14" i="42" a="1"/>
  <c r="E14" i="42" s="1"/>
  <c r="L14" i="42" a="1"/>
  <c r="L14" i="42" s="1"/>
  <c r="D14" i="42"/>
  <c r="M21" i="43" a="1"/>
  <c r="M21" i="43" s="1"/>
  <c r="L21" i="43" a="1"/>
  <c r="L21" i="43" s="1"/>
  <c r="O21" i="43" a="1"/>
  <c r="O21" i="43" s="1"/>
  <c r="G21" i="43" a="1"/>
  <c r="G21" i="43" s="1"/>
  <c r="N21" i="43" a="1"/>
  <c r="N21" i="43" s="1"/>
  <c r="AE21" i="43" s="1"/>
  <c r="F21" i="43" a="1"/>
  <c r="F21" i="43" s="1"/>
  <c r="K21" i="43" a="1"/>
  <c r="K21" i="43" s="1"/>
  <c r="D21" i="43"/>
  <c r="AA21" i="43"/>
  <c r="E21" i="43" a="1"/>
  <c r="E21" i="43" s="1"/>
  <c r="G22" i="44" a="1"/>
  <c r="G22" i="44" s="1"/>
  <c r="M22" i="44" a="1"/>
  <c r="M22" i="44" s="1"/>
  <c r="L22" i="44" a="1"/>
  <c r="L22" i="44" s="1"/>
  <c r="O22" i="44" a="1"/>
  <c r="O22" i="44" s="1"/>
  <c r="K22" i="44" a="1"/>
  <c r="K22" i="44" s="1"/>
  <c r="D22" i="44"/>
  <c r="N22" i="44" a="1"/>
  <c r="N22" i="44" s="1"/>
  <c r="AE22" i="44" s="1"/>
  <c r="F22" i="44" a="1"/>
  <c r="F22" i="44" s="1"/>
  <c r="E22" i="44" a="1"/>
  <c r="E22" i="44" s="1"/>
  <c r="AA22" i="44"/>
  <c r="L21" i="44" a="1"/>
  <c r="L21" i="44" s="1"/>
  <c r="O21" i="44" a="1"/>
  <c r="O21" i="44" s="1"/>
  <c r="K21" i="44" a="1"/>
  <c r="K21" i="44" s="1"/>
  <c r="N21" i="44" a="1"/>
  <c r="N21" i="44" s="1"/>
  <c r="AE21" i="44" s="1"/>
  <c r="G21" i="44" a="1"/>
  <c r="G21" i="44" s="1"/>
  <c r="M21" i="44" a="1"/>
  <c r="M21" i="44" s="1"/>
  <c r="F21" i="44" a="1"/>
  <c r="F21" i="44" s="1"/>
  <c r="E21" i="44" a="1"/>
  <c r="E21" i="44" s="1"/>
  <c r="D21" i="44"/>
  <c r="AA21" i="44"/>
  <c r="N31" i="42"/>
  <c r="N31" i="44"/>
  <c r="N31" i="41"/>
  <c r="N31" i="43"/>
  <c r="N31" i="40"/>
  <c r="N31" i="39"/>
  <c r="N31" i="37"/>
  <c r="N31" i="38"/>
  <c r="N31" i="36"/>
  <c r="N31" i="35"/>
  <c r="N31" i="34"/>
  <c r="N31" i="33"/>
  <c r="N31" i="31"/>
  <c r="N31" i="30"/>
  <c r="N31" i="32"/>
  <c r="N31" i="27"/>
  <c r="N31" i="29"/>
  <c r="N31" i="28"/>
  <c r="N31" i="26"/>
  <c r="N31" i="20"/>
  <c r="N31" i="24"/>
  <c r="N31" i="23"/>
  <c r="N31" i="21"/>
  <c r="N31" i="17"/>
  <c r="N31" i="18"/>
  <c r="N31" i="25"/>
  <c r="N31" i="22"/>
  <c r="N31" i="19"/>
  <c r="N31" i="14"/>
  <c r="N31" i="15"/>
  <c r="N31" i="16"/>
  <c r="N31" i="13"/>
  <c r="N31" i="8"/>
  <c r="N31" i="9"/>
  <c r="N31" i="12"/>
  <c r="N31" i="11"/>
  <c r="N31" i="10"/>
  <c r="N31" i="6"/>
  <c r="N31" i="5"/>
  <c r="N31" i="7"/>
  <c r="K31" i="15"/>
  <c r="K31" i="19"/>
  <c r="K31" i="26"/>
  <c r="K31" i="37"/>
  <c r="K31" i="43"/>
  <c r="M31" i="10"/>
  <c r="M31" i="14"/>
  <c r="M31" i="22"/>
  <c r="M31" i="29"/>
  <c r="M31" i="38"/>
  <c r="L31" i="5"/>
  <c r="L31" i="16"/>
  <c r="L31" i="23"/>
  <c r="L31" i="29"/>
  <c r="L31" i="38"/>
  <c r="O20" i="9" a="1"/>
  <c r="O20" i="9" s="1"/>
  <c r="K20" i="9" a="1"/>
  <c r="K20" i="9" s="1"/>
  <c r="D20" i="9"/>
  <c r="N20" i="9" a="1"/>
  <c r="N20" i="9" s="1"/>
  <c r="AE20" i="9" s="1"/>
  <c r="G20" i="9" a="1"/>
  <c r="G20" i="9" s="1"/>
  <c r="M20" i="9" a="1"/>
  <c r="M20" i="9" s="1"/>
  <c r="F20" i="9" a="1"/>
  <c r="F20" i="9" s="1"/>
  <c r="L20" i="9" a="1"/>
  <c r="L20" i="9" s="1"/>
  <c r="E20" i="9" a="1"/>
  <c r="E20" i="9" s="1"/>
  <c r="AA20" i="9"/>
  <c r="M17" i="16" a="1"/>
  <c r="M17" i="16" s="1"/>
  <c r="F17" i="16" a="1"/>
  <c r="F17" i="16" s="1"/>
  <c r="L17" i="16" a="1"/>
  <c r="L17" i="16" s="1"/>
  <c r="AA17" i="16"/>
  <c r="E17" i="16" a="1"/>
  <c r="E17" i="16" s="1"/>
  <c r="O17" i="16" a="1"/>
  <c r="O17" i="16" s="1"/>
  <c r="K17" i="16" a="1"/>
  <c r="K17" i="16" s="1"/>
  <c r="D17" i="16"/>
  <c r="N17" i="16" a="1"/>
  <c r="N17" i="16" s="1"/>
  <c r="AE17" i="16" s="1"/>
  <c r="G17" i="16" a="1"/>
  <c r="G17" i="16" s="1"/>
  <c r="N15" i="15" a="1"/>
  <c r="N15" i="15" s="1"/>
  <c r="AE15" i="15" s="1"/>
  <c r="G15" i="15" a="1"/>
  <c r="G15" i="15" s="1"/>
  <c r="M15" i="15" a="1"/>
  <c r="M15" i="15" s="1"/>
  <c r="F15" i="15" a="1"/>
  <c r="F15" i="15" s="1"/>
  <c r="L15" i="15" a="1"/>
  <c r="L15" i="15" s="1"/>
  <c r="AA15" i="15"/>
  <c r="E15" i="15" a="1"/>
  <c r="E15" i="15" s="1"/>
  <c r="O15" i="15" a="1"/>
  <c r="O15" i="15" s="1"/>
  <c r="K15" i="15" a="1"/>
  <c r="K15" i="15" s="1"/>
  <c r="D15" i="15"/>
  <c r="O18" i="22" a="1"/>
  <c r="O18" i="22" s="1"/>
  <c r="K18" i="22" a="1"/>
  <c r="K18" i="22" s="1"/>
  <c r="D18" i="22"/>
  <c r="N18" i="22" a="1"/>
  <c r="N18" i="22" s="1"/>
  <c r="AE18" i="22" s="1"/>
  <c r="G18" i="22" a="1"/>
  <c r="G18" i="22" s="1"/>
  <c r="M18" i="22" a="1"/>
  <c r="M18" i="22" s="1"/>
  <c r="F18" i="22" a="1"/>
  <c r="F18" i="22" s="1"/>
  <c r="L18" i="22" a="1"/>
  <c r="L18" i="22" s="1"/>
  <c r="AA18" i="22"/>
  <c r="E18" i="22" a="1"/>
  <c r="E18" i="22" s="1"/>
  <c r="N22" i="24" a="1"/>
  <c r="N22" i="24" s="1"/>
  <c r="AE22" i="24" s="1"/>
  <c r="M22" i="24" a="1"/>
  <c r="M22" i="24" s="1"/>
  <c r="L22" i="24" a="1"/>
  <c r="L22" i="24" s="1"/>
  <c r="O22" i="24" a="1"/>
  <c r="O22" i="24" s="1"/>
  <c r="K22" i="24" a="1"/>
  <c r="K22" i="24" s="1"/>
  <c r="G22" i="24" a="1"/>
  <c r="G22" i="24" s="1"/>
  <c r="F22" i="24" a="1"/>
  <c r="F22" i="24" s="1"/>
  <c r="AA22" i="24"/>
  <c r="E22" i="24" a="1"/>
  <c r="E22" i="24" s="1"/>
  <c r="D22" i="24"/>
  <c r="N23" i="28" a="1"/>
  <c r="N23" i="28" s="1"/>
  <c r="AE23" i="28" s="1"/>
  <c r="G23" i="28" a="1"/>
  <c r="G23" i="28" s="1"/>
  <c r="M23" i="28" a="1"/>
  <c r="M23" i="28" s="1"/>
  <c r="F23" i="28" a="1"/>
  <c r="F23" i="28" s="1"/>
  <c r="L23" i="28" a="1"/>
  <c r="L23" i="28" s="1"/>
  <c r="AA23" i="28"/>
  <c r="E23" i="28" a="1"/>
  <c r="E23" i="28" s="1"/>
  <c r="O23" i="28" a="1"/>
  <c r="O23" i="28" s="1"/>
  <c r="K23" i="28" a="1"/>
  <c r="K23" i="28" s="1"/>
  <c r="D23" i="28"/>
  <c r="F11" i="34" a="1"/>
  <c r="F11" i="34" s="1"/>
  <c r="L11" i="34" a="1"/>
  <c r="L11" i="34" s="1"/>
  <c r="AA11" i="34"/>
  <c r="E11" i="34" a="1"/>
  <c r="E11" i="34" s="1"/>
  <c r="O11" i="34" a="1"/>
  <c r="O11" i="34" s="1"/>
  <c r="K11" i="34" a="1"/>
  <c r="K11" i="34" s="1"/>
  <c r="D11" i="34"/>
  <c r="N11" i="34" a="1"/>
  <c r="N11" i="34" s="1"/>
  <c r="AE11" i="34" s="1"/>
  <c r="G11" i="34" a="1"/>
  <c r="G11" i="34" s="1"/>
  <c r="M11" i="34" a="1"/>
  <c r="M11" i="34" s="1"/>
  <c r="F14" i="38" a="1"/>
  <c r="F14" i="38" s="1"/>
  <c r="L14" i="38" a="1"/>
  <c r="L14" i="38" s="1"/>
  <c r="AA14" i="38"/>
  <c r="E14" i="38" a="1"/>
  <c r="E14" i="38" s="1"/>
  <c r="O14" i="38" a="1"/>
  <c r="O14" i="38" s="1"/>
  <c r="K14" i="38" a="1"/>
  <c r="K14" i="38" s="1"/>
  <c r="D14" i="38"/>
  <c r="N14" i="38" a="1"/>
  <c r="N14" i="38" s="1"/>
  <c r="AE14" i="38" s="1"/>
  <c r="G14" i="38" a="1"/>
  <c r="G14" i="38" s="1"/>
  <c r="M14" i="38" a="1"/>
  <c r="M14" i="38" s="1"/>
  <c r="G11" i="42" a="1"/>
  <c r="G11" i="42" s="1"/>
  <c r="M11" i="42" a="1"/>
  <c r="M11" i="42" s="1"/>
  <c r="F11" i="42" a="1"/>
  <c r="F11" i="42" s="1"/>
  <c r="L11" i="42" a="1"/>
  <c r="L11" i="42" s="1"/>
  <c r="AA11" i="42"/>
  <c r="E11" i="42" a="1"/>
  <c r="E11" i="42" s="1"/>
  <c r="O11" i="42" a="1"/>
  <c r="O11" i="42" s="1"/>
  <c r="K11" i="42" a="1"/>
  <c r="K11" i="42" s="1"/>
  <c r="D11" i="42"/>
  <c r="N11" i="42" a="1"/>
  <c r="N11" i="42" s="1"/>
  <c r="AE11" i="42" s="1"/>
  <c r="O16" i="5" a="1"/>
  <c r="O16" i="5" s="1"/>
  <c r="K16" i="5" a="1"/>
  <c r="K16" i="5" s="1"/>
  <c r="N16" i="5" a="1"/>
  <c r="N16" i="5" s="1"/>
  <c r="AE16" i="5" s="1"/>
  <c r="M16" i="5" a="1"/>
  <c r="M16" i="5" s="1"/>
  <c r="L16" i="5" a="1"/>
  <c r="L16" i="5" s="1"/>
  <c r="G16" i="5" a="1"/>
  <c r="G16" i="5" s="1"/>
  <c r="F16" i="5" a="1"/>
  <c r="F16" i="5" s="1"/>
  <c r="AA16" i="5"/>
  <c r="E16" i="5" a="1"/>
  <c r="E16" i="5" s="1"/>
  <c r="D16" i="5"/>
  <c r="M19" i="14" a="1"/>
  <c r="M19" i="14" s="1"/>
  <c r="F19" i="14" a="1"/>
  <c r="F19" i="14" s="1"/>
  <c r="L19" i="14" a="1"/>
  <c r="L19" i="14" s="1"/>
  <c r="AA19" i="14"/>
  <c r="E19" i="14" a="1"/>
  <c r="E19" i="14" s="1"/>
  <c r="O19" i="14" a="1"/>
  <c r="O19" i="14" s="1"/>
  <c r="K19" i="14" a="1"/>
  <c r="K19" i="14" s="1"/>
  <c r="D19" i="14"/>
  <c r="N19" i="14" a="1"/>
  <c r="N19" i="14" s="1"/>
  <c r="AE19" i="14" s="1"/>
  <c r="G19" i="14" a="1"/>
  <c r="G19" i="14" s="1"/>
  <c r="D16" i="17"/>
  <c r="N16" i="17" a="1"/>
  <c r="N16" i="17" s="1"/>
  <c r="AE16" i="17" s="1"/>
  <c r="L16" i="17" a="1"/>
  <c r="L16" i="17" s="1"/>
  <c r="G16" i="17" a="1"/>
  <c r="G16" i="17" s="1"/>
  <c r="AA16" i="17"/>
  <c r="O16" i="17" a="1"/>
  <c r="O16" i="17" s="1"/>
  <c r="F16" i="17" a="1"/>
  <c r="F16" i="17" s="1"/>
  <c r="E16" i="17" a="1"/>
  <c r="E16" i="17" s="1"/>
  <c r="M16" i="17" a="1"/>
  <c r="M16" i="17" s="1"/>
  <c r="K16" i="17" a="1"/>
  <c r="K16" i="17" s="1"/>
  <c r="L14" i="19" a="1"/>
  <c r="L14" i="19" s="1"/>
  <c r="N14" i="19" a="1"/>
  <c r="N14" i="19" s="1"/>
  <c r="AE14" i="19" s="1"/>
  <c r="M14" i="19" a="1"/>
  <c r="M14" i="19" s="1"/>
  <c r="AA14" i="19"/>
  <c r="G14" i="19" a="1"/>
  <c r="G14" i="19" s="1"/>
  <c r="O14" i="19" a="1"/>
  <c r="O14" i="19" s="1"/>
  <c r="F14" i="19" a="1"/>
  <c r="F14" i="19" s="1"/>
  <c r="E14" i="19" a="1"/>
  <c r="E14" i="19" s="1"/>
  <c r="D14" i="19"/>
  <c r="K14" i="19" a="1"/>
  <c r="K14" i="19" s="1"/>
  <c r="N23" i="20" a="1"/>
  <c r="N23" i="20" s="1"/>
  <c r="AE23" i="20" s="1"/>
  <c r="M23" i="20" a="1"/>
  <c r="M23" i="20" s="1"/>
  <c r="L23" i="20" a="1"/>
  <c r="L23" i="20" s="1"/>
  <c r="AA23" i="20"/>
  <c r="E23" i="20" a="1"/>
  <c r="E23" i="20" s="1"/>
  <c r="O23" i="20" a="1"/>
  <c r="O23" i="20" s="1"/>
  <c r="K23" i="20" a="1"/>
  <c r="K23" i="20" s="1"/>
  <c r="G23" i="20" a="1"/>
  <c r="G23" i="20" s="1"/>
  <c r="F23" i="20" a="1"/>
  <c r="F23" i="20" s="1"/>
  <c r="D23" i="20"/>
  <c r="O15" i="24" a="1"/>
  <c r="O15" i="24" s="1"/>
  <c r="K15" i="24" a="1"/>
  <c r="K15" i="24" s="1"/>
  <c r="N15" i="24" a="1"/>
  <c r="N15" i="24" s="1"/>
  <c r="AE15" i="24" s="1"/>
  <c r="M15" i="24" a="1"/>
  <c r="M15" i="24" s="1"/>
  <c r="L15" i="24" a="1"/>
  <c r="L15" i="24" s="1"/>
  <c r="F15" i="24" a="1"/>
  <c r="F15" i="24" s="1"/>
  <c r="AA15" i="24"/>
  <c r="E15" i="24" a="1"/>
  <c r="E15" i="24" s="1"/>
  <c r="D15" i="24"/>
  <c r="G15" i="24" a="1"/>
  <c r="G15" i="24" s="1"/>
  <c r="M18" i="5" a="1"/>
  <c r="M18" i="5" s="1"/>
  <c r="L18" i="5" a="1"/>
  <c r="L18" i="5" s="1"/>
  <c r="O18" i="5" a="1"/>
  <c r="O18" i="5" s="1"/>
  <c r="K18" i="5" a="1"/>
  <c r="K18" i="5" s="1"/>
  <c r="N18" i="5" a="1"/>
  <c r="N18" i="5" s="1"/>
  <c r="AE18" i="5" s="1"/>
  <c r="G18" i="5" a="1"/>
  <c r="G18" i="5" s="1"/>
  <c r="F18" i="5" a="1"/>
  <c r="F18" i="5" s="1"/>
  <c r="AA18" i="5"/>
  <c r="E18" i="5" a="1"/>
  <c r="E18" i="5" s="1"/>
  <c r="D18" i="5"/>
  <c r="M11" i="8" a="1"/>
  <c r="M11" i="8" s="1"/>
  <c r="F11" i="8" a="1"/>
  <c r="F11" i="8" s="1"/>
  <c r="L11" i="8" a="1"/>
  <c r="L11" i="8" s="1"/>
  <c r="O11" i="8" a="1"/>
  <c r="O11" i="8" s="1"/>
  <c r="K11" i="8" a="1"/>
  <c r="K11" i="8" s="1"/>
  <c r="D11" i="8"/>
  <c r="N11" i="8" a="1"/>
  <c r="N11" i="8" s="1"/>
  <c r="AE11" i="8" s="1"/>
  <c r="G11" i="8" a="1"/>
  <c r="G11" i="8" s="1"/>
  <c r="E11" i="8" a="1"/>
  <c r="E11" i="8" s="1"/>
  <c r="AA11" i="8"/>
  <c r="M13" i="10" a="1"/>
  <c r="M13" i="10" s="1"/>
  <c r="F13" i="10" a="1"/>
  <c r="F13" i="10" s="1"/>
  <c r="L13" i="10" a="1"/>
  <c r="L13" i="10" s="1"/>
  <c r="AA13" i="10"/>
  <c r="E13" i="10" a="1"/>
  <c r="E13" i="10" s="1"/>
  <c r="O13" i="10" a="1"/>
  <c r="O13" i="10" s="1"/>
  <c r="K13" i="10" a="1"/>
  <c r="K13" i="10" s="1"/>
  <c r="D13" i="10"/>
  <c r="N13" i="10" a="1"/>
  <c r="N13" i="10" s="1"/>
  <c r="AE13" i="10" s="1"/>
  <c r="G13" i="10" a="1"/>
  <c r="G13" i="10" s="1"/>
  <c r="L21" i="5" a="1"/>
  <c r="L21" i="5" s="1"/>
  <c r="O21" i="5" a="1"/>
  <c r="O21" i="5" s="1"/>
  <c r="K21" i="5" a="1"/>
  <c r="K21" i="5" s="1"/>
  <c r="N21" i="5" a="1"/>
  <c r="N21" i="5" s="1"/>
  <c r="AE21" i="5" s="1"/>
  <c r="M21" i="5" a="1"/>
  <c r="M21" i="5" s="1"/>
  <c r="G21" i="5" a="1"/>
  <c r="G21" i="5" s="1"/>
  <c r="F21" i="5" a="1"/>
  <c r="F21" i="5" s="1"/>
  <c r="AA21" i="5"/>
  <c r="E21" i="5" a="1"/>
  <c r="E21" i="5" s="1"/>
  <c r="D21" i="5"/>
  <c r="L10" i="8" a="1"/>
  <c r="L10" i="8" s="1"/>
  <c r="AA10" i="8"/>
  <c r="E10" i="8" a="1"/>
  <c r="E10" i="8" s="1"/>
  <c r="O10" i="8" a="1"/>
  <c r="O10" i="8" s="1"/>
  <c r="K10" i="8" a="1"/>
  <c r="K10" i="8" s="1"/>
  <c r="N10" i="8" a="1"/>
  <c r="N10" i="8" s="1"/>
  <c r="AE10" i="8" s="1"/>
  <c r="G10" i="8" a="1"/>
  <c r="G10" i="8" s="1"/>
  <c r="M10" i="8" a="1"/>
  <c r="M10" i="8" s="1"/>
  <c r="D10" i="8"/>
  <c r="F10" i="8" a="1"/>
  <c r="F10" i="8" s="1"/>
  <c r="L16" i="10" a="1"/>
  <c r="L16" i="10" s="1"/>
  <c r="AA16" i="10"/>
  <c r="E16" i="10" a="1"/>
  <c r="E16" i="10" s="1"/>
  <c r="O16" i="10" a="1"/>
  <c r="O16" i="10" s="1"/>
  <c r="K16" i="10" a="1"/>
  <c r="K16" i="10" s="1"/>
  <c r="D16" i="10"/>
  <c r="N16" i="10" a="1"/>
  <c r="N16" i="10" s="1"/>
  <c r="AE16" i="10" s="1"/>
  <c r="G16" i="10" a="1"/>
  <c r="G16" i="10" s="1"/>
  <c r="M16" i="10" a="1"/>
  <c r="M16" i="10" s="1"/>
  <c r="F16" i="10" a="1"/>
  <c r="F16" i="10" s="1"/>
  <c r="O20" i="5" a="1"/>
  <c r="O20" i="5" s="1"/>
  <c r="K20" i="5" a="1"/>
  <c r="K20" i="5" s="1"/>
  <c r="N20" i="5" a="1"/>
  <c r="N20" i="5" s="1"/>
  <c r="AE20" i="5" s="1"/>
  <c r="M20" i="5" a="1"/>
  <c r="M20" i="5" s="1"/>
  <c r="L20" i="5" a="1"/>
  <c r="L20" i="5" s="1"/>
  <c r="D20" i="5"/>
  <c r="AA20" i="5"/>
  <c r="G20" i="5" a="1"/>
  <c r="G20" i="5" s="1"/>
  <c r="E20" i="5" a="1"/>
  <c r="E20" i="5" s="1"/>
  <c r="F20" i="5" a="1"/>
  <c r="F20" i="5" s="1"/>
  <c r="O22" i="7" a="1"/>
  <c r="O22" i="7" s="1"/>
  <c r="K22" i="7" a="1"/>
  <c r="K22" i="7" s="1"/>
  <c r="D22" i="7"/>
  <c r="N22" i="7" a="1"/>
  <c r="N22" i="7" s="1"/>
  <c r="AE22" i="7" s="1"/>
  <c r="M22" i="7" a="1"/>
  <c r="M22" i="7" s="1"/>
  <c r="L22" i="7" a="1"/>
  <c r="L22" i="7" s="1"/>
  <c r="G22" i="7" a="1"/>
  <c r="G22" i="7" s="1"/>
  <c r="F22" i="7" a="1"/>
  <c r="F22" i="7" s="1"/>
  <c r="E22" i="7" a="1"/>
  <c r="E22" i="7" s="1"/>
  <c r="AA22" i="7"/>
  <c r="O15" i="10" a="1"/>
  <c r="O15" i="10" s="1"/>
  <c r="K15" i="10" a="1"/>
  <c r="K15" i="10" s="1"/>
  <c r="D15" i="10"/>
  <c r="N15" i="10" a="1"/>
  <c r="N15" i="10" s="1"/>
  <c r="AE15" i="10" s="1"/>
  <c r="G15" i="10" a="1"/>
  <c r="G15" i="10" s="1"/>
  <c r="M15" i="10" a="1"/>
  <c r="M15" i="10" s="1"/>
  <c r="F15" i="10" a="1"/>
  <c r="F15" i="10" s="1"/>
  <c r="L15" i="10" a="1"/>
  <c r="L15" i="10" s="1"/>
  <c r="AA15" i="10"/>
  <c r="E15" i="10" a="1"/>
  <c r="E15" i="10" s="1"/>
  <c r="N19" i="5" a="1"/>
  <c r="N19" i="5" s="1"/>
  <c r="AE19" i="5" s="1"/>
  <c r="M19" i="5" a="1"/>
  <c r="M19" i="5" s="1"/>
  <c r="L19" i="5" a="1"/>
  <c r="L19" i="5" s="1"/>
  <c r="O19" i="5" a="1"/>
  <c r="O19" i="5" s="1"/>
  <c r="K19" i="5" a="1"/>
  <c r="K19" i="5" s="1"/>
  <c r="G19" i="5" a="1"/>
  <c r="G19" i="5" s="1"/>
  <c r="F19" i="5" a="1"/>
  <c r="F19" i="5" s="1"/>
  <c r="AA19" i="5"/>
  <c r="E19" i="5" a="1"/>
  <c r="E19" i="5" s="1"/>
  <c r="D19" i="5"/>
  <c r="N21" i="7" a="1"/>
  <c r="N21" i="7" s="1"/>
  <c r="AE21" i="7" s="1"/>
  <c r="G21" i="7" a="1"/>
  <c r="G21" i="7" s="1"/>
  <c r="M21" i="7" a="1"/>
  <c r="M21" i="7" s="1"/>
  <c r="L21" i="7" a="1"/>
  <c r="L21" i="7" s="1"/>
  <c r="O21" i="7" a="1"/>
  <c r="O21" i="7" s="1"/>
  <c r="K21" i="7" a="1"/>
  <c r="K21" i="7" s="1"/>
  <c r="F21" i="7" a="1"/>
  <c r="F21" i="7" s="1"/>
  <c r="E21" i="7" a="1"/>
  <c r="E21" i="7" s="1"/>
  <c r="D21" i="7"/>
  <c r="AA21" i="7"/>
  <c r="N10" i="10" a="1"/>
  <c r="N10" i="10" s="1"/>
  <c r="AE10" i="10" s="1"/>
  <c r="G10" i="10" a="1"/>
  <c r="G10" i="10" s="1"/>
  <c r="M10" i="10" a="1"/>
  <c r="M10" i="10" s="1"/>
  <c r="F10" i="10" a="1"/>
  <c r="F10" i="10" s="1"/>
  <c r="L10" i="10" a="1"/>
  <c r="L10" i="10" s="1"/>
  <c r="AA10" i="10"/>
  <c r="E10" i="10" a="1"/>
  <c r="E10" i="10" s="1"/>
  <c r="O10" i="10" a="1"/>
  <c r="O10" i="10" s="1"/>
  <c r="K10" i="10" a="1"/>
  <c r="K10" i="10" s="1"/>
  <c r="D10" i="10"/>
  <c r="M17" i="12" a="1"/>
  <c r="M17" i="12" s="1"/>
  <c r="L17" i="12" a="1"/>
  <c r="L17" i="12" s="1"/>
  <c r="O17" i="12" a="1"/>
  <c r="O17" i="12" s="1"/>
  <c r="K17" i="12" a="1"/>
  <c r="K17" i="12" s="1"/>
  <c r="N17" i="12" a="1"/>
  <c r="N17" i="12" s="1"/>
  <c r="AE17" i="12" s="1"/>
  <c r="G17" i="12" a="1"/>
  <c r="G17" i="12" s="1"/>
  <c r="F17" i="12" a="1"/>
  <c r="F17" i="12" s="1"/>
  <c r="AA17" i="12"/>
  <c r="E17" i="12" a="1"/>
  <c r="E17" i="12" s="1"/>
  <c r="D17" i="12"/>
  <c r="M23" i="14" a="1"/>
  <c r="M23" i="14" s="1"/>
  <c r="F23" i="14" a="1"/>
  <c r="F23" i="14" s="1"/>
  <c r="L23" i="14" a="1"/>
  <c r="L23" i="14" s="1"/>
  <c r="AA23" i="14"/>
  <c r="E23" i="14" a="1"/>
  <c r="E23" i="14" s="1"/>
  <c r="O23" i="14" a="1"/>
  <c r="O23" i="14" s="1"/>
  <c r="K23" i="14" a="1"/>
  <c r="K23" i="14" s="1"/>
  <c r="D23" i="14"/>
  <c r="N23" i="14" a="1"/>
  <c r="N23" i="14" s="1"/>
  <c r="AE23" i="14" s="1"/>
  <c r="G23" i="14" a="1"/>
  <c r="G23" i="14" s="1"/>
  <c r="M20" i="16" a="1"/>
  <c r="M20" i="16" s="1"/>
  <c r="O20" i="16" a="1"/>
  <c r="O20" i="16" s="1"/>
  <c r="K20" i="16" a="1"/>
  <c r="K20" i="16" s="1"/>
  <c r="E20" i="16" a="1"/>
  <c r="E20" i="16" s="1"/>
  <c r="L20" i="16" a="1"/>
  <c r="L20" i="16" s="1"/>
  <c r="D20" i="16"/>
  <c r="AA20" i="16"/>
  <c r="G20" i="16" a="1"/>
  <c r="G20" i="16" s="1"/>
  <c r="N20" i="16" a="1"/>
  <c r="N20" i="16" s="1"/>
  <c r="AE20" i="16" s="1"/>
  <c r="F20" i="16" a="1"/>
  <c r="F20" i="16" s="1"/>
  <c r="L15" i="13" a="1"/>
  <c r="L15" i="13" s="1"/>
  <c r="O15" i="13" a="1"/>
  <c r="O15" i="13" s="1"/>
  <c r="K15" i="13" a="1"/>
  <c r="K15" i="13" s="1"/>
  <c r="N15" i="13" a="1"/>
  <c r="N15" i="13" s="1"/>
  <c r="AE15" i="13" s="1"/>
  <c r="M15" i="13" a="1"/>
  <c r="M15" i="13" s="1"/>
  <c r="AA15" i="13"/>
  <c r="E15" i="13" a="1"/>
  <c r="E15" i="13" s="1"/>
  <c r="D15" i="13"/>
  <c r="G15" i="13" a="1"/>
  <c r="G15" i="13" s="1"/>
  <c r="F15" i="13" a="1"/>
  <c r="F15" i="13" s="1"/>
  <c r="L17" i="15" a="1"/>
  <c r="L17" i="15" s="1"/>
  <c r="AA17" i="15"/>
  <c r="E17" i="15" a="1"/>
  <c r="E17" i="15" s="1"/>
  <c r="O17" i="15" a="1"/>
  <c r="O17" i="15" s="1"/>
  <c r="K17" i="15" a="1"/>
  <c r="K17" i="15" s="1"/>
  <c r="D17" i="15"/>
  <c r="N17" i="15" a="1"/>
  <c r="N17" i="15" s="1"/>
  <c r="AE17" i="15" s="1"/>
  <c r="G17" i="15" a="1"/>
  <c r="G17" i="15" s="1"/>
  <c r="M17" i="15" a="1"/>
  <c r="M17" i="15" s="1"/>
  <c r="F17" i="15" a="1"/>
  <c r="F17" i="15" s="1"/>
  <c r="O15" i="12" a="1"/>
  <c r="O15" i="12" s="1"/>
  <c r="K15" i="12" a="1"/>
  <c r="K15" i="12" s="1"/>
  <c r="N15" i="12" a="1"/>
  <c r="N15" i="12" s="1"/>
  <c r="AE15" i="12" s="1"/>
  <c r="M15" i="12" a="1"/>
  <c r="M15" i="12" s="1"/>
  <c r="L15" i="12" a="1"/>
  <c r="L15" i="12" s="1"/>
  <c r="F15" i="12" a="1"/>
  <c r="F15" i="12" s="1"/>
  <c r="AA15" i="12"/>
  <c r="E15" i="12" a="1"/>
  <c r="E15" i="12" s="1"/>
  <c r="D15" i="12"/>
  <c r="G15" i="12" a="1"/>
  <c r="G15" i="12" s="1"/>
  <c r="O17" i="14" a="1"/>
  <c r="O17" i="14" s="1"/>
  <c r="K17" i="14" a="1"/>
  <c r="K17" i="14" s="1"/>
  <c r="D17" i="14"/>
  <c r="N17" i="14" a="1"/>
  <c r="N17" i="14" s="1"/>
  <c r="AE17" i="14" s="1"/>
  <c r="G17" i="14" a="1"/>
  <c r="G17" i="14" s="1"/>
  <c r="M17" i="14" a="1"/>
  <c r="M17" i="14" s="1"/>
  <c r="F17" i="14" a="1"/>
  <c r="F17" i="14" s="1"/>
  <c r="L17" i="14" a="1"/>
  <c r="L17" i="14" s="1"/>
  <c r="AA17" i="14"/>
  <c r="E17" i="14" a="1"/>
  <c r="E17" i="14" s="1"/>
  <c r="G18" i="18" a="1"/>
  <c r="G18" i="18" s="1"/>
  <c r="M18" i="18" a="1"/>
  <c r="M18" i="18" s="1"/>
  <c r="F18" i="18" a="1"/>
  <c r="F18" i="18" s="1"/>
  <c r="L18" i="18" a="1"/>
  <c r="L18" i="18" s="1"/>
  <c r="AA18" i="18"/>
  <c r="E18" i="18" a="1"/>
  <c r="E18" i="18" s="1"/>
  <c r="O18" i="18" a="1"/>
  <c r="O18" i="18" s="1"/>
  <c r="K18" i="18" a="1"/>
  <c r="K18" i="18" s="1"/>
  <c r="D18" i="18"/>
  <c r="N18" i="18" a="1"/>
  <c r="N18" i="18" s="1"/>
  <c r="AE18" i="18" s="1"/>
  <c r="N17" i="13" a="1"/>
  <c r="N17" i="13" s="1"/>
  <c r="AE17" i="13" s="1"/>
  <c r="M17" i="13" a="1"/>
  <c r="M17" i="13" s="1"/>
  <c r="L17" i="13" a="1"/>
  <c r="L17" i="13" s="1"/>
  <c r="O17" i="13" a="1"/>
  <c r="O17" i="13" s="1"/>
  <c r="K17" i="13" a="1"/>
  <c r="K17" i="13" s="1"/>
  <c r="G17" i="13" a="1"/>
  <c r="G17" i="13" s="1"/>
  <c r="F17" i="13" a="1"/>
  <c r="F17" i="13" s="1"/>
  <c r="AA17" i="13"/>
  <c r="E17" i="13" a="1"/>
  <c r="E17" i="13" s="1"/>
  <c r="D17" i="13"/>
  <c r="N23" i="15" a="1"/>
  <c r="N23" i="15" s="1"/>
  <c r="AE23" i="15" s="1"/>
  <c r="G23" i="15" a="1"/>
  <c r="G23" i="15" s="1"/>
  <c r="M23" i="15" a="1"/>
  <c r="M23" i="15" s="1"/>
  <c r="F23" i="15" a="1"/>
  <c r="F23" i="15" s="1"/>
  <c r="L23" i="15" a="1"/>
  <c r="L23" i="15" s="1"/>
  <c r="AA23" i="15"/>
  <c r="E23" i="15" a="1"/>
  <c r="E23" i="15" s="1"/>
  <c r="O23" i="15" a="1"/>
  <c r="O23" i="15" s="1"/>
  <c r="K23" i="15" a="1"/>
  <c r="K23" i="15" s="1"/>
  <c r="D23" i="15"/>
  <c r="F14" i="17" a="1"/>
  <c r="F14" i="17" s="1"/>
  <c r="L14" i="17" a="1"/>
  <c r="L14" i="17" s="1"/>
  <c r="N14" i="17" a="1"/>
  <c r="N14" i="17" s="1"/>
  <c r="AE14" i="17" s="1"/>
  <c r="M14" i="17" a="1"/>
  <c r="M14" i="17" s="1"/>
  <c r="D14" i="17"/>
  <c r="K14" i="17" a="1"/>
  <c r="K14" i="17" s="1"/>
  <c r="AA14" i="17"/>
  <c r="G14" i="17" a="1"/>
  <c r="G14" i="17" s="1"/>
  <c r="O14" i="17" a="1"/>
  <c r="O14" i="17" s="1"/>
  <c r="E14" i="17" a="1"/>
  <c r="E14" i="17" s="1"/>
  <c r="AA12" i="18"/>
  <c r="E12" i="18" a="1"/>
  <c r="E12" i="18" s="1"/>
  <c r="O12" i="18" a="1"/>
  <c r="O12" i="18" s="1"/>
  <c r="K12" i="18" a="1"/>
  <c r="K12" i="18" s="1"/>
  <c r="D12" i="18"/>
  <c r="N12" i="18" a="1"/>
  <c r="N12" i="18" s="1"/>
  <c r="AE12" i="18" s="1"/>
  <c r="G12" i="18" a="1"/>
  <c r="G12" i="18" s="1"/>
  <c r="M12" i="18" a="1"/>
  <c r="M12" i="18" s="1"/>
  <c r="F12" i="18" a="1"/>
  <c r="F12" i="18" s="1"/>
  <c r="L12" i="18" a="1"/>
  <c r="L12" i="18" s="1"/>
  <c r="D20" i="17"/>
  <c r="N20" i="17" a="1"/>
  <c r="N20" i="17" s="1"/>
  <c r="AE20" i="17" s="1"/>
  <c r="M20" i="17" a="1"/>
  <c r="M20" i="17" s="1"/>
  <c r="L20" i="17" a="1"/>
  <c r="L20" i="17" s="1"/>
  <c r="AA20" i="17"/>
  <c r="E20" i="17" a="1"/>
  <c r="E20" i="17" s="1"/>
  <c r="G20" i="17" a="1"/>
  <c r="G20" i="17" s="1"/>
  <c r="F20" i="17" a="1"/>
  <c r="F20" i="17" s="1"/>
  <c r="O20" i="17" a="1"/>
  <c r="O20" i="17" s="1"/>
  <c r="K20" i="17" a="1"/>
  <c r="K20" i="17" s="1"/>
  <c r="M19" i="19" a="1"/>
  <c r="M19" i="19" s="1"/>
  <c r="O19" i="19" a="1"/>
  <c r="O19" i="19" s="1"/>
  <c r="K19" i="19" a="1"/>
  <c r="K19" i="19" s="1"/>
  <c r="N19" i="19" a="1"/>
  <c r="N19" i="19" s="1"/>
  <c r="AE19" i="19" s="1"/>
  <c r="D19" i="19"/>
  <c r="L19" i="19" a="1"/>
  <c r="L19" i="19" s="1"/>
  <c r="G19" i="19" a="1"/>
  <c r="G19" i="19" s="1"/>
  <c r="AA19" i="19"/>
  <c r="F19" i="19" a="1"/>
  <c r="F19" i="19" s="1"/>
  <c r="E19" i="19" a="1"/>
  <c r="E19" i="19" s="1"/>
  <c r="M21" i="21" a="1"/>
  <c r="M21" i="21" s="1"/>
  <c r="L21" i="21" a="1"/>
  <c r="L21" i="21" s="1"/>
  <c r="AA21" i="21"/>
  <c r="E21" i="21" a="1"/>
  <c r="E21" i="21" s="1"/>
  <c r="O21" i="21" a="1"/>
  <c r="O21" i="21" s="1"/>
  <c r="K21" i="21" a="1"/>
  <c r="K21" i="21" s="1"/>
  <c r="D21" i="21"/>
  <c r="N21" i="21" a="1"/>
  <c r="N21" i="21" s="1"/>
  <c r="AE21" i="21" s="1"/>
  <c r="G21" i="21" a="1"/>
  <c r="G21" i="21" s="1"/>
  <c r="F21" i="21" a="1"/>
  <c r="F21" i="21" s="1"/>
  <c r="L18" i="19" a="1"/>
  <c r="L18" i="19" s="1"/>
  <c r="N18" i="19" a="1"/>
  <c r="N18" i="19" s="1"/>
  <c r="AE18" i="19" s="1"/>
  <c r="M18" i="19" a="1"/>
  <c r="M18" i="19" s="1"/>
  <c r="K18" i="19" a="1"/>
  <c r="K18" i="19" s="1"/>
  <c r="AA18" i="19"/>
  <c r="G18" i="19" a="1"/>
  <c r="G18" i="19" s="1"/>
  <c r="O18" i="19" a="1"/>
  <c r="O18" i="19" s="1"/>
  <c r="F18" i="19" a="1"/>
  <c r="F18" i="19" s="1"/>
  <c r="E18" i="19" a="1"/>
  <c r="E18" i="19" s="1"/>
  <c r="D18" i="19"/>
  <c r="L11" i="22" a="1"/>
  <c r="L11" i="22" s="1"/>
  <c r="AA11" i="22"/>
  <c r="E11" i="22" a="1"/>
  <c r="E11" i="22" s="1"/>
  <c r="O11" i="22" a="1"/>
  <c r="O11" i="22" s="1"/>
  <c r="K11" i="22" a="1"/>
  <c r="K11" i="22" s="1"/>
  <c r="D11" i="22"/>
  <c r="N11" i="22" a="1"/>
  <c r="N11" i="22" s="1"/>
  <c r="AE11" i="22" s="1"/>
  <c r="G11" i="22" a="1"/>
  <c r="G11" i="22" s="1"/>
  <c r="M11" i="22" a="1"/>
  <c r="M11" i="22" s="1"/>
  <c r="F11" i="22" a="1"/>
  <c r="F11" i="22" s="1"/>
  <c r="O11" i="21" a="1"/>
  <c r="O11" i="21" s="1"/>
  <c r="K11" i="21" a="1"/>
  <c r="K11" i="21" s="1"/>
  <c r="N11" i="21" a="1"/>
  <c r="N11" i="21" s="1"/>
  <c r="AE11" i="21" s="1"/>
  <c r="G11" i="21" a="1"/>
  <c r="G11" i="21" s="1"/>
  <c r="M11" i="21" a="1"/>
  <c r="M11" i="21" s="1"/>
  <c r="F11" i="21" a="1"/>
  <c r="F11" i="21" s="1"/>
  <c r="L11" i="21" a="1"/>
  <c r="L11" i="21" s="1"/>
  <c r="AA11" i="21"/>
  <c r="E11" i="21" a="1"/>
  <c r="E11" i="21" s="1"/>
  <c r="D11" i="21"/>
  <c r="O13" i="23" a="1"/>
  <c r="O13" i="23" s="1"/>
  <c r="K13" i="23" a="1"/>
  <c r="K13" i="23" s="1"/>
  <c r="D13" i="23"/>
  <c r="N13" i="23" a="1"/>
  <c r="N13" i="23" s="1"/>
  <c r="AE13" i="23" s="1"/>
  <c r="G13" i="23" a="1"/>
  <c r="G13" i="23" s="1"/>
  <c r="M13" i="23" a="1"/>
  <c r="M13" i="23" s="1"/>
  <c r="F13" i="23" a="1"/>
  <c r="F13" i="23" s="1"/>
  <c r="L13" i="23" a="1"/>
  <c r="L13" i="23" s="1"/>
  <c r="AA13" i="23"/>
  <c r="E13" i="23" a="1"/>
  <c r="E13" i="23" s="1"/>
  <c r="N10" i="21" a="1"/>
  <c r="N10" i="21" s="1"/>
  <c r="AE10" i="21" s="1"/>
  <c r="M10" i="21" a="1"/>
  <c r="M10" i="21" s="1"/>
  <c r="F10" i="21" a="1"/>
  <c r="F10" i="21" s="1"/>
  <c r="L10" i="21" a="1"/>
  <c r="L10" i="21" s="1"/>
  <c r="AA10" i="21"/>
  <c r="E10" i="21" a="1"/>
  <c r="E10" i="21" s="1"/>
  <c r="O10" i="21" a="1"/>
  <c r="O10" i="21" s="1"/>
  <c r="K10" i="21" a="1"/>
  <c r="K10" i="21" s="1"/>
  <c r="G10" i="21" a="1"/>
  <c r="G10" i="21" s="1"/>
  <c r="D10" i="21"/>
  <c r="M18" i="23" a="1"/>
  <c r="M18" i="23" s="1"/>
  <c r="O18" i="23" a="1"/>
  <c r="O18" i="23" s="1"/>
  <c r="K18" i="23" a="1"/>
  <c r="K18" i="23" s="1"/>
  <c r="N18" i="23" a="1"/>
  <c r="N18" i="23" s="1"/>
  <c r="AE18" i="23" s="1"/>
  <c r="E18" i="23" a="1"/>
  <c r="E18" i="23" s="1"/>
  <c r="D18" i="23"/>
  <c r="L18" i="23" a="1"/>
  <c r="L18" i="23" s="1"/>
  <c r="G18" i="23" a="1"/>
  <c r="G18" i="23" s="1"/>
  <c r="F18" i="23" a="1"/>
  <c r="F18" i="23" s="1"/>
  <c r="AA18" i="23"/>
  <c r="M11" i="26" a="1"/>
  <c r="M11" i="26" s="1"/>
  <c r="F11" i="26" a="1"/>
  <c r="F11" i="26" s="1"/>
  <c r="L11" i="26" a="1"/>
  <c r="L11" i="26" s="1"/>
  <c r="AA11" i="26"/>
  <c r="E11" i="26" a="1"/>
  <c r="E11" i="26" s="1"/>
  <c r="O11" i="26" a="1"/>
  <c r="O11" i="26" s="1"/>
  <c r="K11" i="26" a="1"/>
  <c r="K11" i="26" s="1"/>
  <c r="D11" i="26"/>
  <c r="N11" i="26" a="1"/>
  <c r="N11" i="26" s="1"/>
  <c r="AE11" i="26" s="1"/>
  <c r="G11" i="26" a="1"/>
  <c r="G11" i="26" s="1"/>
  <c r="L15" i="25" a="1"/>
  <c r="L15" i="25" s="1"/>
  <c r="AA15" i="25"/>
  <c r="E15" i="25" a="1"/>
  <c r="E15" i="25" s="1"/>
  <c r="O15" i="25" a="1"/>
  <c r="O15" i="25" s="1"/>
  <c r="K15" i="25" a="1"/>
  <c r="K15" i="25" s="1"/>
  <c r="N15" i="25" a="1"/>
  <c r="N15" i="25" s="1"/>
  <c r="AE15" i="25" s="1"/>
  <c r="G15" i="25" a="1"/>
  <c r="G15" i="25" s="1"/>
  <c r="M15" i="25" a="1"/>
  <c r="M15" i="25" s="1"/>
  <c r="D15" i="25"/>
  <c r="F15" i="25" a="1"/>
  <c r="F15" i="25" s="1"/>
  <c r="O19" i="24" a="1"/>
  <c r="O19" i="24" s="1"/>
  <c r="K19" i="24" a="1"/>
  <c r="K19" i="24" s="1"/>
  <c r="N19" i="24" a="1"/>
  <c r="N19" i="24" s="1"/>
  <c r="AE19" i="24" s="1"/>
  <c r="M19" i="24" a="1"/>
  <c r="M19" i="24" s="1"/>
  <c r="L19" i="24" a="1"/>
  <c r="L19" i="24" s="1"/>
  <c r="G19" i="24" a="1"/>
  <c r="G19" i="24" s="1"/>
  <c r="F19" i="24" a="1"/>
  <c r="F19" i="24" s="1"/>
  <c r="AA19" i="24"/>
  <c r="E19" i="24" a="1"/>
  <c r="E19" i="24" s="1"/>
  <c r="D19" i="24"/>
  <c r="O23" i="30" a="1"/>
  <c r="O23" i="30" s="1"/>
  <c r="K23" i="30" a="1"/>
  <c r="K23" i="30" s="1"/>
  <c r="D23" i="30"/>
  <c r="G23" i="30" a="1"/>
  <c r="G23" i="30" s="1"/>
  <c r="M23" i="30" a="1"/>
  <c r="M23" i="30" s="1"/>
  <c r="F23" i="30" a="1"/>
  <c r="F23" i="30" s="1"/>
  <c r="L23" i="30" a="1"/>
  <c r="L23" i="30" s="1"/>
  <c r="E23" i="30" a="1"/>
  <c r="E23" i="30" s="1"/>
  <c r="AA23" i="30"/>
  <c r="N23" i="30" a="1"/>
  <c r="N23" i="30" s="1"/>
  <c r="AE23" i="30" s="1"/>
  <c r="N17" i="25" a="1"/>
  <c r="N17" i="25" s="1"/>
  <c r="AE17" i="25" s="1"/>
  <c r="G17" i="25" a="1"/>
  <c r="G17" i="25" s="1"/>
  <c r="M17" i="25" a="1"/>
  <c r="M17" i="25" s="1"/>
  <c r="L17" i="25" a="1"/>
  <c r="L17" i="25" s="1"/>
  <c r="AA17" i="25"/>
  <c r="E17" i="25" a="1"/>
  <c r="E17" i="25" s="1"/>
  <c r="O17" i="25" a="1"/>
  <c r="O17" i="25" s="1"/>
  <c r="K17" i="25" a="1"/>
  <c r="K17" i="25" s="1"/>
  <c r="F17" i="25" a="1"/>
  <c r="F17" i="25" s="1"/>
  <c r="D17" i="25"/>
  <c r="M23" i="27" a="1"/>
  <c r="M23" i="27" s="1"/>
  <c r="L23" i="27" a="1"/>
  <c r="L23" i="27" s="1"/>
  <c r="O23" i="27" a="1"/>
  <c r="O23" i="27" s="1"/>
  <c r="K23" i="27" a="1"/>
  <c r="K23" i="27" s="1"/>
  <c r="D23" i="27"/>
  <c r="N23" i="27" a="1"/>
  <c r="N23" i="27" s="1"/>
  <c r="AE23" i="27" s="1"/>
  <c r="G23" i="27" a="1"/>
  <c r="G23" i="27" s="1"/>
  <c r="F23" i="27" a="1"/>
  <c r="F23" i="27" s="1"/>
  <c r="E23" i="27" a="1"/>
  <c r="E23" i="27" s="1"/>
  <c r="AA23" i="27"/>
  <c r="L23" i="26" a="1"/>
  <c r="L23" i="26" s="1"/>
  <c r="O23" i="26" a="1"/>
  <c r="O23" i="26" s="1"/>
  <c r="K23" i="26" a="1"/>
  <c r="K23" i="26" s="1"/>
  <c r="N23" i="26" a="1"/>
  <c r="N23" i="26" s="1"/>
  <c r="AE23" i="26" s="1"/>
  <c r="M23" i="26" a="1"/>
  <c r="M23" i="26" s="1"/>
  <c r="F23" i="26" a="1"/>
  <c r="F23" i="26" s="1"/>
  <c r="AA23" i="26"/>
  <c r="E23" i="26" a="1"/>
  <c r="E23" i="26" s="1"/>
  <c r="D23" i="26"/>
  <c r="G23" i="26" a="1"/>
  <c r="G23" i="26" s="1"/>
  <c r="L12" i="29" a="1"/>
  <c r="L12" i="29" s="1"/>
  <c r="AA12" i="29"/>
  <c r="E12" i="29" a="1"/>
  <c r="E12" i="29" s="1"/>
  <c r="O12" i="29" a="1"/>
  <c r="O12" i="29" s="1"/>
  <c r="K12" i="29" a="1"/>
  <c r="K12" i="29" s="1"/>
  <c r="D12" i="29"/>
  <c r="N12" i="29" a="1"/>
  <c r="N12" i="29" s="1"/>
  <c r="AE12" i="29" s="1"/>
  <c r="G12" i="29" a="1"/>
  <c r="G12" i="29" s="1"/>
  <c r="M12" i="29" a="1"/>
  <c r="M12" i="29" s="1"/>
  <c r="F12" i="29" a="1"/>
  <c r="F12" i="29" s="1"/>
  <c r="O20" i="28" a="1"/>
  <c r="O20" i="28" s="1"/>
  <c r="K20" i="28" a="1"/>
  <c r="K20" i="28" s="1"/>
  <c r="D20" i="28"/>
  <c r="N20" i="28" a="1"/>
  <c r="N20" i="28" s="1"/>
  <c r="AE20" i="28" s="1"/>
  <c r="G20" i="28" a="1"/>
  <c r="G20" i="28" s="1"/>
  <c r="M20" i="28" a="1"/>
  <c r="M20" i="28" s="1"/>
  <c r="F20" i="28" a="1"/>
  <c r="F20" i="28" s="1"/>
  <c r="L20" i="28" a="1"/>
  <c r="L20" i="28" s="1"/>
  <c r="AA20" i="28"/>
  <c r="E20" i="28" a="1"/>
  <c r="E20" i="28" s="1"/>
  <c r="N12" i="27" a="1"/>
  <c r="N12" i="27" s="1"/>
  <c r="AE12" i="27" s="1"/>
  <c r="M12" i="27" a="1"/>
  <c r="M12" i="27" s="1"/>
  <c r="L12" i="27" a="1"/>
  <c r="L12" i="27" s="1"/>
  <c r="O12" i="27" a="1"/>
  <c r="O12" i="27" s="1"/>
  <c r="K12" i="27" a="1"/>
  <c r="K12" i="27" s="1"/>
  <c r="F12" i="27" a="1"/>
  <c r="F12" i="27" s="1"/>
  <c r="AA12" i="27"/>
  <c r="E12" i="27" a="1"/>
  <c r="E12" i="27" s="1"/>
  <c r="D12" i="27"/>
  <c r="G12" i="27" a="1"/>
  <c r="G12" i="27" s="1"/>
  <c r="O16" i="29" a="1"/>
  <c r="O16" i="29" s="1"/>
  <c r="K16" i="29" a="1"/>
  <c r="K16" i="29" s="1"/>
  <c r="M16" i="29" a="1"/>
  <c r="M16" i="29" s="1"/>
  <c r="L16" i="29" a="1"/>
  <c r="L16" i="29" s="1"/>
  <c r="AA16" i="29"/>
  <c r="G16" i="29" a="1"/>
  <c r="G16" i="29" s="1"/>
  <c r="F16" i="29" a="1"/>
  <c r="F16" i="29" s="1"/>
  <c r="N16" i="29" a="1"/>
  <c r="N16" i="29" s="1"/>
  <c r="AE16" i="29" s="1"/>
  <c r="E16" i="29" a="1"/>
  <c r="E16" i="29" s="1"/>
  <c r="D16" i="29"/>
  <c r="M16" i="31" a="1"/>
  <c r="M16" i="31" s="1"/>
  <c r="F16" i="31" a="1"/>
  <c r="F16" i="31" s="1"/>
  <c r="AA16" i="31"/>
  <c r="E16" i="31" a="1"/>
  <c r="E16" i="31" s="1"/>
  <c r="O16" i="31" a="1"/>
  <c r="O16" i="31" s="1"/>
  <c r="K16" i="31" a="1"/>
  <c r="K16" i="31" s="1"/>
  <c r="D16" i="31"/>
  <c r="N16" i="31" a="1"/>
  <c r="N16" i="31" s="1"/>
  <c r="AE16" i="31" s="1"/>
  <c r="L16" i="31" a="1"/>
  <c r="L16" i="31" s="1"/>
  <c r="G16" i="31" a="1"/>
  <c r="G16" i="31" s="1"/>
  <c r="L21" i="29" a="1"/>
  <c r="L21" i="29" s="1"/>
  <c r="N21" i="29" a="1"/>
  <c r="N21" i="29" s="1"/>
  <c r="AE21" i="29" s="1"/>
  <c r="M21" i="29" a="1"/>
  <c r="M21" i="29" s="1"/>
  <c r="D21" i="29"/>
  <c r="K21" i="29" a="1"/>
  <c r="K21" i="29" s="1"/>
  <c r="AA21" i="29"/>
  <c r="G21" i="29" a="1"/>
  <c r="G21" i="29" s="1"/>
  <c r="O21" i="29" a="1"/>
  <c r="O21" i="29" s="1"/>
  <c r="F21" i="29" a="1"/>
  <c r="F21" i="29" s="1"/>
  <c r="E21" i="29" a="1"/>
  <c r="E21" i="29" s="1"/>
  <c r="M23" i="31" a="1"/>
  <c r="M23" i="31" s="1"/>
  <c r="L23" i="31" a="1"/>
  <c r="L23" i="31" s="1"/>
  <c r="D23" i="31"/>
  <c r="K23" i="31" a="1"/>
  <c r="K23" i="31" s="1"/>
  <c r="AA23" i="31"/>
  <c r="O23" i="31" a="1"/>
  <c r="O23" i="31" s="1"/>
  <c r="G23" i="31" a="1"/>
  <c r="G23" i="31" s="1"/>
  <c r="N23" i="31" a="1"/>
  <c r="N23" i="31" s="1"/>
  <c r="AE23" i="31" s="1"/>
  <c r="F23" i="31" a="1"/>
  <c r="F23" i="31" s="1"/>
  <c r="E23" i="31" a="1"/>
  <c r="E23" i="31" s="1"/>
  <c r="N15" i="29" a="1"/>
  <c r="N15" i="29" s="1"/>
  <c r="AE15" i="29" s="1"/>
  <c r="L15" i="29" a="1"/>
  <c r="L15" i="29" s="1"/>
  <c r="O15" i="29" a="1"/>
  <c r="O15" i="29" s="1"/>
  <c r="K15" i="29" a="1"/>
  <c r="K15" i="29" s="1"/>
  <c r="F15" i="29" a="1"/>
  <c r="F15" i="29" s="1"/>
  <c r="E15" i="29" a="1"/>
  <c r="E15" i="29" s="1"/>
  <c r="M15" i="29" a="1"/>
  <c r="M15" i="29" s="1"/>
  <c r="D15" i="29"/>
  <c r="G15" i="29" a="1"/>
  <c r="G15" i="29" s="1"/>
  <c r="AA15" i="29"/>
  <c r="N17" i="31" a="1"/>
  <c r="N17" i="31" s="1"/>
  <c r="AE17" i="31" s="1"/>
  <c r="G17" i="31" a="1"/>
  <c r="G17" i="31" s="1"/>
  <c r="F17" i="31" a="1"/>
  <c r="F17" i="31" s="1"/>
  <c r="L17" i="31" a="1"/>
  <c r="L17" i="31" s="1"/>
  <c r="AA17" i="31"/>
  <c r="E17" i="31" a="1"/>
  <c r="E17" i="31" s="1"/>
  <c r="O17" i="31" a="1"/>
  <c r="O17" i="31" s="1"/>
  <c r="K17" i="31" a="1"/>
  <c r="K17" i="31" s="1"/>
  <c r="M17" i="31" a="1"/>
  <c r="M17" i="31" s="1"/>
  <c r="D17" i="31"/>
  <c r="F19" i="34" a="1"/>
  <c r="F19" i="34" s="1"/>
  <c r="L19" i="34" a="1"/>
  <c r="L19" i="34" s="1"/>
  <c r="AA19" i="34"/>
  <c r="E19" i="34" a="1"/>
  <c r="E19" i="34" s="1"/>
  <c r="O19" i="34" a="1"/>
  <c r="O19" i="34" s="1"/>
  <c r="K19" i="34" a="1"/>
  <c r="K19" i="34" s="1"/>
  <c r="D19" i="34"/>
  <c r="N19" i="34" a="1"/>
  <c r="N19" i="34" s="1"/>
  <c r="AE19" i="34" s="1"/>
  <c r="G19" i="34" a="1"/>
  <c r="G19" i="34" s="1"/>
  <c r="M19" i="34" a="1"/>
  <c r="M19" i="34" s="1"/>
  <c r="O11" i="33" a="1"/>
  <c r="O11" i="33" s="1"/>
  <c r="K11" i="33" a="1"/>
  <c r="K11" i="33" s="1"/>
  <c r="N11" i="33" a="1"/>
  <c r="N11" i="33" s="1"/>
  <c r="AE11" i="33" s="1"/>
  <c r="M11" i="33" a="1"/>
  <c r="M11" i="33" s="1"/>
  <c r="E11" i="33" a="1"/>
  <c r="E11" i="33" s="1"/>
  <c r="D11" i="33"/>
  <c r="L11" i="33" a="1"/>
  <c r="L11" i="33" s="1"/>
  <c r="G11" i="33" a="1"/>
  <c r="G11" i="33" s="1"/>
  <c r="AA11" i="33"/>
  <c r="F11" i="33" a="1"/>
  <c r="F11" i="33" s="1"/>
  <c r="O13" i="35" a="1"/>
  <c r="O13" i="35" s="1"/>
  <c r="N13" i="35" a="1"/>
  <c r="N13" i="35" s="1"/>
  <c r="AE13" i="35" s="1"/>
  <c r="E13" i="35" a="1"/>
  <c r="E13" i="35" s="1"/>
  <c r="K13" i="35" a="1"/>
  <c r="K13" i="35" s="1"/>
  <c r="AA13" i="35"/>
  <c r="D13" i="35"/>
  <c r="G13" i="35" a="1"/>
  <c r="G13" i="35" s="1"/>
  <c r="M13" i="35" a="1"/>
  <c r="M13" i="35" s="1"/>
  <c r="F13" i="35" a="1"/>
  <c r="F13" i="35" s="1"/>
  <c r="L13" i="35" a="1"/>
  <c r="L13" i="35" s="1"/>
  <c r="N18" i="33" a="1"/>
  <c r="N18" i="33" s="1"/>
  <c r="AE18" i="33" s="1"/>
  <c r="M18" i="33" a="1"/>
  <c r="M18" i="33" s="1"/>
  <c r="L18" i="33" a="1"/>
  <c r="L18" i="33" s="1"/>
  <c r="AA18" i="33"/>
  <c r="E18" i="33" a="1"/>
  <c r="E18" i="33" s="1"/>
  <c r="K18" i="33" a="1"/>
  <c r="K18" i="33" s="1"/>
  <c r="G18" i="33" a="1"/>
  <c r="G18" i="33" s="1"/>
  <c r="F18" i="33" a="1"/>
  <c r="F18" i="33" s="1"/>
  <c r="O18" i="33" a="1"/>
  <c r="O18" i="33" s="1"/>
  <c r="D18" i="33"/>
  <c r="G22" i="35" a="1"/>
  <c r="G22" i="35" s="1"/>
  <c r="M22" i="35" a="1"/>
  <c r="M22" i="35" s="1"/>
  <c r="F22" i="35" a="1"/>
  <c r="F22" i="35" s="1"/>
  <c r="L22" i="35" a="1"/>
  <c r="L22" i="35" s="1"/>
  <c r="AA22" i="35"/>
  <c r="E22" i="35" a="1"/>
  <c r="E22" i="35" s="1"/>
  <c r="O22" i="35" a="1"/>
  <c r="O22" i="35" s="1"/>
  <c r="K22" i="35" a="1"/>
  <c r="K22" i="35" s="1"/>
  <c r="D22" i="35"/>
  <c r="N22" i="35" a="1"/>
  <c r="N22" i="35" s="1"/>
  <c r="AE22" i="35" s="1"/>
  <c r="N16" i="35" a="1"/>
  <c r="N16" i="35" s="1"/>
  <c r="AE16" i="35" s="1"/>
  <c r="M16" i="35" a="1"/>
  <c r="M16" i="35" s="1"/>
  <c r="AA16" i="35"/>
  <c r="O16" i="35" a="1"/>
  <c r="O16" i="35" s="1"/>
  <c r="G16" i="35" a="1"/>
  <c r="G16" i="35" s="1"/>
  <c r="F16" i="35" a="1"/>
  <c r="F16" i="35" s="1"/>
  <c r="E16" i="35" a="1"/>
  <c r="E16" i="35" s="1"/>
  <c r="L16" i="35" a="1"/>
  <c r="L16" i="35" s="1"/>
  <c r="D16" i="35"/>
  <c r="K16" i="35" a="1"/>
  <c r="K16" i="35" s="1"/>
  <c r="D19" i="35"/>
  <c r="N19" i="35" a="1"/>
  <c r="N19" i="35" s="1"/>
  <c r="AE19" i="35" s="1"/>
  <c r="G19" i="35" a="1"/>
  <c r="G19" i="35" s="1"/>
  <c r="M19" i="35" a="1"/>
  <c r="M19" i="35" s="1"/>
  <c r="L19" i="35" a="1"/>
  <c r="L19" i="35" s="1"/>
  <c r="O19" i="35" a="1"/>
  <c r="O19" i="35" s="1"/>
  <c r="K19" i="35" a="1"/>
  <c r="K19" i="35" s="1"/>
  <c r="F19" i="35" a="1"/>
  <c r="F19" i="35" s="1"/>
  <c r="E19" i="35" a="1"/>
  <c r="E19" i="35" s="1"/>
  <c r="AA19" i="35"/>
  <c r="O23" i="38" a="1"/>
  <c r="O23" i="38" s="1"/>
  <c r="K23" i="38" a="1"/>
  <c r="K23" i="38" s="1"/>
  <c r="L23" i="38" a="1"/>
  <c r="L23" i="38" s="1"/>
  <c r="N23" i="38" a="1"/>
  <c r="N23" i="38" s="1"/>
  <c r="AE23" i="38" s="1"/>
  <c r="F23" i="38" a="1"/>
  <c r="F23" i="38" s="1"/>
  <c r="M23" i="38" a="1"/>
  <c r="M23" i="38" s="1"/>
  <c r="E23" i="38" a="1"/>
  <c r="E23" i="38" s="1"/>
  <c r="D23" i="38"/>
  <c r="AA23" i="38"/>
  <c r="G23" i="38" a="1"/>
  <c r="G23" i="38" s="1"/>
  <c r="L11" i="39" a="1"/>
  <c r="L11" i="39" s="1"/>
  <c r="D11" i="39"/>
  <c r="M11" i="39" a="1"/>
  <c r="M11" i="39" s="1"/>
  <c r="N11" i="39" a="1"/>
  <c r="N11" i="39" s="1"/>
  <c r="AE11" i="39" s="1"/>
  <c r="E11" i="39" a="1"/>
  <c r="E11" i="39" s="1"/>
  <c r="K11" i="39" a="1"/>
  <c r="K11" i="39" s="1"/>
  <c r="AA11" i="39"/>
  <c r="G11" i="39" a="1"/>
  <c r="G11" i="39" s="1"/>
  <c r="O11" i="39" a="1"/>
  <c r="O11" i="39" s="1"/>
  <c r="F11" i="39" a="1"/>
  <c r="F11" i="39" s="1"/>
  <c r="AA17" i="38"/>
  <c r="E17" i="38" a="1"/>
  <c r="E17" i="38" s="1"/>
  <c r="O17" i="38" a="1"/>
  <c r="O17" i="38" s="1"/>
  <c r="K17" i="38" a="1"/>
  <c r="K17" i="38" s="1"/>
  <c r="D17" i="38"/>
  <c r="N17" i="38" a="1"/>
  <c r="N17" i="38" s="1"/>
  <c r="AE17" i="38" s="1"/>
  <c r="G17" i="38" a="1"/>
  <c r="G17" i="38" s="1"/>
  <c r="M17" i="38" a="1"/>
  <c r="M17" i="38" s="1"/>
  <c r="F17" i="38" a="1"/>
  <c r="F17" i="38" s="1"/>
  <c r="L17" i="38" a="1"/>
  <c r="L17" i="38" s="1"/>
  <c r="D16" i="38"/>
  <c r="N16" i="38" a="1"/>
  <c r="N16" i="38" s="1"/>
  <c r="AE16" i="38" s="1"/>
  <c r="G16" i="38" a="1"/>
  <c r="G16" i="38" s="1"/>
  <c r="M16" i="38" a="1"/>
  <c r="M16" i="38" s="1"/>
  <c r="F16" i="38" a="1"/>
  <c r="F16" i="38" s="1"/>
  <c r="L16" i="38" a="1"/>
  <c r="L16" i="38" s="1"/>
  <c r="AA16" i="38"/>
  <c r="E16" i="38" a="1"/>
  <c r="E16" i="38" s="1"/>
  <c r="O16" i="38" a="1"/>
  <c r="O16" i="38" s="1"/>
  <c r="K16" i="38" a="1"/>
  <c r="K16" i="38" s="1"/>
  <c r="L10" i="40" a="1"/>
  <c r="L10" i="40" s="1"/>
  <c r="O10" i="40" a="1"/>
  <c r="O10" i="40" s="1"/>
  <c r="K10" i="40" a="1"/>
  <c r="K10" i="40" s="1"/>
  <c r="N10" i="40" a="1"/>
  <c r="N10" i="40" s="1"/>
  <c r="AE10" i="40" s="1"/>
  <c r="F10" i="40" a="1"/>
  <c r="F10" i="40" s="1"/>
  <c r="D10" i="40"/>
  <c r="AA10" i="40"/>
  <c r="G10" i="40" a="1"/>
  <c r="G10" i="40" s="1"/>
  <c r="M10" i="40" a="1"/>
  <c r="M10" i="40" s="1"/>
  <c r="E10" i="40" a="1"/>
  <c r="E10" i="40" s="1"/>
  <c r="G23" i="40" a="1"/>
  <c r="G23" i="40" s="1"/>
  <c r="M23" i="40" a="1"/>
  <c r="M23" i="40" s="1"/>
  <c r="L23" i="40" a="1"/>
  <c r="L23" i="40" s="1"/>
  <c r="O23" i="40" a="1"/>
  <c r="O23" i="40" s="1"/>
  <c r="K23" i="40" a="1"/>
  <c r="K23" i="40" s="1"/>
  <c r="F23" i="40" a="1"/>
  <c r="F23" i="40" s="1"/>
  <c r="AA23" i="40"/>
  <c r="E23" i="40" a="1"/>
  <c r="E23" i="40" s="1"/>
  <c r="D23" i="40"/>
  <c r="N23" i="40" a="1"/>
  <c r="N23" i="40" s="1"/>
  <c r="AE23" i="40" s="1"/>
  <c r="O15" i="41" a="1"/>
  <c r="O15" i="41" s="1"/>
  <c r="K15" i="41" a="1"/>
  <c r="K15" i="41" s="1"/>
  <c r="M15" i="41" a="1"/>
  <c r="M15" i="41" s="1"/>
  <c r="F15" i="41" a="1"/>
  <c r="F15" i="41" s="1"/>
  <c r="L15" i="41" a="1"/>
  <c r="L15" i="41" s="1"/>
  <c r="E15" i="41" a="1"/>
  <c r="E15" i="41" s="1"/>
  <c r="D15" i="41"/>
  <c r="AA15" i="41"/>
  <c r="N15" i="41" a="1"/>
  <c r="N15" i="41" s="1"/>
  <c r="AE15" i="41" s="1"/>
  <c r="G15" i="41" a="1"/>
  <c r="G15" i="41" s="1"/>
  <c r="O11" i="41" a="1"/>
  <c r="O11" i="41" s="1"/>
  <c r="K11" i="41" a="1"/>
  <c r="K11" i="41" s="1"/>
  <c r="D11" i="41"/>
  <c r="AA11" i="41"/>
  <c r="N11" i="41" a="1"/>
  <c r="N11" i="41" s="1"/>
  <c r="AE11" i="41" s="1"/>
  <c r="G11" i="41" a="1"/>
  <c r="G11" i="41" s="1"/>
  <c r="M11" i="41" a="1"/>
  <c r="M11" i="41" s="1"/>
  <c r="F11" i="41" a="1"/>
  <c r="F11" i="41" s="1"/>
  <c r="L11" i="41" a="1"/>
  <c r="L11" i="41" s="1"/>
  <c r="E11" i="41" a="1"/>
  <c r="E11" i="41" s="1"/>
  <c r="M20" i="42" a="1"/>
  <c r="M20" i="42" s="1"/>
  <c r="L20" i="42" a="1"/>
  <c r="L20" i="42" s="1"/>
  <c r="N20" i="42" a="1"/>
  <c r="N20" i="42" s="1"/>
  <c r="AE20" i="42" s="1"/>
  <c r="F20" i="42" a="1"/>
  <c r="F20" i="42" s="1"/>
  <c r="E20" i="42" a="1"/>
  <c r="E20" i="42" s="1"/>
  <c r="D20" i="42"/>
  <c r="K20" i="42" a="1"/>
  <c r="K20" i="42" s="1"/>
  <c r="AA20" i="42"/>
  <c r="O20" i="42" a="1"/>
  <c r="O20" i="42" s="1"/>
  <c r="G20" i="42" a="1"/>
  <c r="G20" i="42" s="1"/>
  <c r="D12" i="42"/>
  <c r="N12" i="42" a="1"/>
  <c r="N12" i="42" s="1"/>
  <c r="AE12" i="42" s="1"/>
  <c r="G12" i="42" a="1"/>
  <c r="G12" i="42" s="1"/>
  <c r="M12" i="42" a="1"/>
  <c r="M12" i="42" s="1"/>
  <c r="F12" i="42" a="1"/>
  <c r="F12" i="42" s="1"/>
  <c r="L12" i="42" a="1"/>
  <c r="L12" i="42" s="1"/>
  <c r="AA12" i="42"/>
  <c r="E12" i="42" a="1"/>
  <c r="E12" i="42" s="1"/>
  <c r="O12" i="42" a="1"/>
  <c r="O12" i="42" s="1"/>
  <c r="K12" i="42" a="1"/>
  <c r="K12" i="42" s="1"/>
  <c r="O18" i="42" a="1"/>
  <c r="O18" i="42" s="1"/>
  <c r="K18" i="42" a="1"/>
  <c r="K18" i="42" s="1"/>
  <c r="N18" i="42" a="1"/>
  <c r="N18" i="42" s="1"/>
  <c r="AE18" i="42" s="1"/>
  <c r="F18" i="42" a="1"/>
  <c r="F18" i="42" s="1"/>
  <c r="M18" i="42" a="1"/>
  <c r="M18" i="42" s="1"/>
  <c r="E18" i="42" a="1"/>
  <c r="E18" i="42" s="1"/>
  <c r="L18" i="42" a="1"/>
  <c r="L18" i="42" s="1"/>
  <c r="D18" i="42"/>
  <c r="AA18" i="42"/>
  <c r="G18" i="42" a="1"/>
  <c r="G18" i="42" s="1"/>
  <c r="O11" i="43" a="1"/>
  <c r="O11" i="43" s="1"/>
  <c r="K11" i="43" a="1"/>
  <c r="K11" i="43" s="1"/>
  <c r="N11" i="43" a="1"/>
  <c r="N11" i="43" s="1"/>
  <c r="AE11" i="43" s="1"/>
  <c r="M11" i="43" a="1"/>
  <c r="M11" i="43" s="1"/>
  <c r="E11" i="43" a="1"/>
  <c r="E11" i="43" s="1"/>
  <c r="L11" i="43" a="1"/>
  <c r="L11" i="43" s="1"/>
  <c r="D11" i="43"/>
  <c r="AA11" i="43"/>
  <c r="G11" i="43" a="1"/>
  <c r="G11" i="43" s="1"/>
  <c r="F11" i="43" a="1"/>
  <c r="F11" i="43" s="1"/>
  <c r="N23" i="42" a="1"/>
  <c r="N23" i="42" s="1"/>
  <c r="AE23" i="42" s="1"/>
  <c r="G23" i="42" a="1"/>
  <c r="G23" i="42" s="1"/>
  <c r="AA23" i="42"/>
  <c r="F23" i="42" a="1"/>
  <c r="F23" i="42" s="1"/>
  <c r="O23" i="42" a="1"/>
  <c r="O23" i="42" s="1"/>
  <c r="E23" i="42" a="1"/>
  <c r="E23" i="42" s="1"/>
  <c r="D23" i="42"/>
  <c r="M23" i="42" a="1"/>
  <c r="M23" i="42" s="1"/>
  <c r="L23" i="42" a="1"/>
  <c r="L23" i="42" s="1"/>
  <c r="K23" i="42" a="1"/>
  <c r="K23" i="42" s="1"/>
  <c r="N12" i="44" a="1"/>
  <c r="N12" i="44" s="1"/>
  <c r="AE12" i="44" s="1"/>
  <c r="M12" i="44" a="1"/>
  <c r="M12" i="44" s="1"/>
  <c r="L12" i="44" a="1"/>
  <c r="L12" i="44" s="1"/>
  <c r="AA12" i="44"/>
  <c r="G12" i="44" a="1"/>
  <c r="G12" i="44" s="1"/>
  <c r="O12" i="44" a="1"/>
  <c r="O12" i="44" s="1"/>
  <c r="F12" i="44" a="1"/>
  <c r="F12" i="44" s="1"/>
  <c r="E12" i="44" a="1"/>
  <c r="E12" i="44" s="1"/>
  <c r="D12" i="44"/>
  <c r="K12" i="44" a="1"/>
  <c r="K12" i="44" s="1"/>
  <c r="K31" i="5"/>
  <c r="K31" i="16"/>
  <c r="K31" i="22"/>
  <c r="K31" i="29"/>
  <c r="K31" i="36"/>
  <c r="M31" i="5"/>
  <c r="M31" i="13"/>
  <c r="M31" i="24"/>
  <c r="M31" i="33"/>
  <c r="M31" i="40"/>
  <c r="L31" i="6"/>
  <c r="L31" i="17"/>
  <c r="L31" i="24"/>
  <c r="L31" i="30"/>
  <c r="L31" i="39"/>
  <c r="M18" i="9" a="1"/>
  <c r="M18" i="9" s="1"/>
  <c r="F18" i="9" a="1"/>
  <c r="F18" i="9" s="1"/>
  <c r="L18" i="9" a="1"/>
  <c r="L18" i="9" s="1"/>
  <c r="AA18" i="9"/>
  <c r="E18" i="9" a="1"/>
  <c r="E18" i="9" s="1"/>
  <c r="O18" i="9" a="1"/>
  <c r="O18" i="9" s="1"/>
  <c r="K18" i="9" a="1"/>
  <c r="K18" i="9" s="1"/>
  <c r="D18" i="9"/>
  <c r="N18" i="9" a="1"/>
  <c r="N18" i="9" s="1"/>
  <c r="AE18" i="9" s="1"/>
  <c r="G18" i="9" a="1"/>
  <c r="G18" i="9" s="1"/>
  <c r="G22" i="18" a="1"/>
  <c r="G22" i="18" s="1"/>
  <c r="M22" i="18" a="1"/>
  <c r="M22" i="18" s="1"/>
  <c r="F22" i="18" a="1"/>
  <c r="F22" i="18" s="1"/>
  <c r="L22" i="18" a="1"/>
  <c r="L22" i="18" s="1"/>
  <c r="AA22" i="18"/>
  <c r="E22" i="18" a="1"/>
  <c r="E22" i="18" s="1"/>
  <c r="O22" i="18" a="1"/>
  <c r="O22" i="18" s="1"/>
  <c r="K22" i="18" a="1"/>
  <c r="K22" i="18" s="1"/>
  <c r="D22" i="18"/>
  <c r="N22" i="18" a="1"/>
  <c r="N22" i="18" s="1"/>
  <c r="AE22" i="18" s="1"/>
  <c r="M15" i="14" a="1"/>
  <c r="M15" i="14" s="1"/>
  <c r="F15" i="14" a="1"/>
  <c r="F15" i="14" s="1"/>
  <c r="L15" i="14" a="1"/>
  <c r="L15" i="14" s="1"/>
  <c r="AA15" i="14"/>
  <c r="E15" i="14" a="1"/>
  <c r="E15" i="14" s="1"/>
  <c r="O15" i="14" a="1"/>
  <c r="O15" i="14" s="1"/>
  <c r="K15" i="14" a="1"/>
  <c r="K15" i="14" s="1"/>
  <c r="D15" i="14"/>
  <c r="N15" i="14" a="1"/>
  <c r="N15" i="14" s="1"/>
  <c r="AE15" i="14" s="1"/>
  <c r="G15" i="14" a="1"/>
  <c r="G15" i="14" s="1"/>
  <c r="N22" i="12" a="1"/>
  <c r="N22" i="12" s="1"/>
  <c r="AE22" i="12" s="1"/>
  <c r="M22" i="12" a="1"/>
  <c r="M22" i="12" s="1"/>
  <c r="L22" i="12" a="1"/>
  <c r="L22" i="12" s="1"/>
  <c r="O22" i="12" a="1"/>
  <c r="O22" i="12" s="1"/>
  <c r="K22" i="12" a="1"/>
  <c r="K22" i="12" s="1"/>
  <c r="G22" i="12" a="1"/>
  <c r="G22" i="12" s="1"/>
  <c r="F22" i="12" a="1"/>
  <c r="F22" i="12" s="1"/>
  <c r="AA22" i="12"/>
  <c r="E22" i="12" a="1"/>
  <c r="E22" i="12" s="1"/>
  <c r="D22" i="12"/>
  <c r="L16" i="21" a="1"/>
  <c r="L16" i="21" s="1"/>
  <c r="O16" i="21" a="1"/>
  <c r="O16" i="21" s="1"/>
  <c r="K16" i="21" a="1"/>
  <c r="K16" i="21" s="1"/>
  <c r="D16" i="21"/>
  <c r="N16" i="21" a="1"/>
  <c r="N16" i="21" s="1"/>
  <c r="AE16" i="21" s="1"/>
  <c r="G16" i="21" a="1"/>
  <c r="G16" i="21" s="1"/>
  <c r="M16" i="21" a="1"/>
  <c r="M16" i="21" s="1"/>
  <c r="F16" i="21" a="1"/>
  <c r="F16" i="21" s="1"/>
  <c r="E16" i="21" a="1"/>
  <c r="E16" i="21" s="1"/>
  <c r="AA16" i="21"/>
  <c r="O11" i="24" a="1"/>
  <c r="O11" i="24" s="1"/>
  <c r="K11" i="24" a="1"/>
  <c r="K11" i="24" s="1"/>
  <c r="N11" i="24" a="1"/>
  <c r="N11" i="24" s="1"/>
  <c r="AE11" i="24" s="1"/>
  <c r="M11" i="24" a="1"/>
  <c r="M11" i="24" s="1"/>
  <c r="L11" i="24" a="1"/>
  <c r="L11" i="24" s="1"/>
  <c r="G11" i="24" a="1"/>
  <c r="G11" i="24" s="1"/>
  <c r="F11" i="24" a="1"/>
  <c r="F11" i="24" s="1"/>
  <c r="AA11" i="24"/>
  <c r="E11" i="24" a="1"/>
  <c r="E11" i="24" s="1"/>
  <c r="D11" i="24"/>
  <c r="M21" i="30" a="1"/>
  <c r="M21" i="30" s="1"/>
  <c r="O21" i="30" a="1"/>
  <c r="O21" i="30" s="1"/>
  <c r="K21" i="30" a="1"/>
  <c r="K21" i="30" s="1"/>
  <c r="D21" i="30"/>
  <c r="N21" i="30" a="1"/>
  <c r="N21" i="30" s="1"/>
  <c r="AE21" i="30" s="1"/>
  <c r="F21" i="30" a="1"/>
  <c r="F21" i="30" s="1"/>
  <c r="AA21" i="30"/>
  <c r="E21" i="30" a="1"/>
  <c r="E21" i="30" s="1"/>
  <c r="L21" i="30" a="1"/>
  <c r="L21" i="30" s="1"/>
  <c r="G21" i="30" a="1"/>
  <c r="G21" i="30" s="1"/>
  <c r="AA18" i="34"/>
  <c r="E18" i="34" a="1"/>
  <c r="E18" i="34" s="1"/>
  <c r="O18" i="34" a="1"/>
  <c r="O18" i="34" s="1"/>
  <c r="K18" i="34" a="1"/>
  <c r="K18" i="34" s="1"/>
  <c r="D18" i="34"/>
  <c r="N18" i="34" a="1"/>
  <c r="N18" i="34" s="1"/>
  <c r="AE18" i="34" s="1"/>
  <c r="G18" i="34" a="1"/>
  <c r="G18" i="34" s="1"/>
  <c r="M18" i="34" a="1"/>
  <c r="M18" i="34" s="1"/>
  <c r="F18" i="34" a="1"/>
  <c r="F18" i="34" s="1"/>
  <c r="L18" i="34" a="1"/>
  <c r="L18" i="34" s="1"/>
  <c r="AA22" i="37"/>
  <c r="E22" i="37" a="1"/>
  <c r="E22" i="37" s="1"/>
  <c r="O22" i="37" a="1"/>
  <c r="O22" i="37" s="1"/>
  <c r="K22" i="37" a="1"/>
  <c r="K22" i="37" s="1"/>
  <c r="D22" i="37"/>
  <c r="N22" i="37" a="1"/>
  <c r="N22" i="37" s="1"/>
  <c r="AE22" i="37" s="1"/>
  <c r="G22" i="37" a="1"/>
  <c r="G22" i="37" s="1"/>
  <c r="M22" i="37" a="1"/>
  <c r="M22" i="37" s="1"/>
  <c r="F22" i="37" a="1"/>
  <c r="F22" i="37" s="1"/>
  <c r="L22" i="37" a="1"/>
  <c r="L22" i="37" s="1"/>
  <c r="L18" i="44" a="1"/>
  <c r="L18" i="44" s="1"/>
  <c r="O18" i="44" a="1"/>
  <c r="O18" i="44" s="1"/>
  <c r="K18" i="44" a="1"/>
  <c r="K18" i="44" s="1"/>
  <c r="N18" i="44" a="1"/>
  <c r="N18" i="44" s="1"/>
  <c r="AE18" i="44" s="1"/>
  <c r="E18" i="44" a="1"/>
  <c r="E18" i="44" s="1"/>
  <c r="M18" i="44" a="1"/>
  <c r="M18" i="44" s="1"/>
  <c r="D18" i="44"/>
  <c r="G18" i="44" a="1"/>
  <c r="G18" i="44" s="1"/>
  <c r="AA18" i="44"/>
  <c r="F18" i="44" a="1"/>
  <c r="F18" i="44" s="1"/>
  <c r="L12" i="10" a="1"/>
  <c r="L12" i="10" s="1"/>
  <c r="AA12" i="10"/>
  <c r="E12" i="10" a="1"/>
  <c r="E12" i="10" s="1"/>
  <c r="O12" i="10" a="1"/>
  <c r="O12" i="10" s="1"/>
  <c r="K12" i="10" a="1"/>
  <c r="K12" i="10" s="1"/>
  <c r="D12" i="10"/>
  <c r="N12" i="10" a="1"/>
  <c r="N12" i="10" s="1"/>
  <c r="AE12" i="10" s="1"/>
  <c r="G12" i="10" a="1"/>
  <c r="G12" i="10" s="1"/>
  <c r="M12" i="10" a="1"/>
  <c r="M12" i="10" s="1"/>
  <c r="F12" i="10" a="1"/>
  <c r="F12" i="10" s="1"/>
  <c r="G15" i="17" a="1"/>
  <c r="G15" i="17" s="1"/>
  <c r="M15" i="17" a="1"/>
  <c r="M15" i="17" s="1"/>
  <c r="O15" i="17" a="1"/>
  <c r="O15" i="17" s="1"/>
  <c r="K15" i="17" a="1"/>
  <c r="K15" i="17" s="1"/>
  <c r="N15" i="17" a="1"/>
  <c r="N15" i="17" s="1"/>
  <c r="AE15" i="17" s="1"/>
  <c r="E15" i="17" a="1"/>
  <c r="E15" i="17" s="1"/>
  <c r="D15" i="17"/>
  <c r="L15" i="17" a="1"/>
  <c r="L15" i="17" s="1"/>
  <c r="AA15" i="17"/>
  <c r="F15" i="17" a="1"/>
  <c r="F15" i="17" s="1"/>
  <c r="O13" i="14" a="1"/>
  <c r="O13" i="14" s="1"/>
  <c r="K13" i="14" a="1"/>
  <c r="K13" i="14" s="1"/>
  <c r="D13" i="14"/>
  <c r="N13" i="14" a="1"/>
  <c r="N13" i="14" s="1"/>
  <c r="AE13" i="14" s="1"/>
  <c r="G13" i="14" a="1"/>
  <c r="G13" i="14" s="1"/>
  <c r="M13" i="14" a="1"/>
  <c r="M13" i="14" s="1"/>
  <c r="F13" i="14" a="1"/>
  <c r="F13" i="14" s="1"/>
  <c r="L13" i="14" a="1"/>
  <c r="L13" i="14" s="1"/>
  <c r="E13" i="14" a="1"/>
  <c r="E13" i="14" s="1"/>
  <c r="AA13" i="14"/>
  <c r="O22" i="22" a="1"/>
  <c r="O22" i="22" s="1"/>
  <c r="K22" i="22" a="1"/>
  <c r="K22" i="22" s="1"/>
  <c r="D22" i="22"/>
  <c r="N22" i="22" a="1"/>
  <c r="N22" i="22" s="1"/>
  <c r="AE22" i="22" s="1"/>
  <c r="G22" i="22" a="1"/>
  <c r="G22" i="22" s="1"/>
  <c r="M22" i="22" a="1"/>
  <c r="M22" i="22" s="1"/>
  <c r="F22" i="22" a="1"/>
  <c r="F22" i="22" s="1"/>
  <c r="L22" i="22" a="1"/>
  <c r="L22" i="22" s="1"/>
  <c r="AA22" i="22"/>
  <c r="E22" i="22" a="1"/>
  <c r="E22" i="22" s="1"/>
  <c r="M22" i="5" a="1"/>
  <c r="M22" i="5" s="1"/>
  <c r="L22" i="5" a="1"/>
  <c r="L22" i="5" s="1"/>
  <c r="O22" i="5" a="1"/>
  <c r="O22" i="5" s="1"/>
  <c r="K22" i="5" a="1"/>
  <c r="K22" i="5" s="1"/>
  <c r="N22" i="5" a="1"/>
  <c r="N22" i="5" s="1"/>
  <c r="AE22" i="5" s="1"/>
  <c r="F22" i="5" a="1"/>
  <c r="F22" i="5" s="1"/>
  <c r="AA22" i="5"/>
  <c r="E22" i="5" a="1"/>
  <c r="E22" i="5" s="1"/>
  <c r="D22" i="5"/>
  <c r="G22" i="5" a="1"/>
  <c r="G22" i="5" s="1"/>
  <c r="M15" i="8" a="1"/>
  <c r="M15" i="8" s="1"/>
  <c r="F15" i="8" a="1"/>
  <c r="F15" i="8" s="1"/>
  <c r="L15" i="8" a="1"/>
  <c r="L15" i="8" s="1"/>
  <c r="AA15" i="8"/>
  <c r="E15" i="8" a="1"/>
  <c r="E15" i="8" s="1"/>
  <c r="O15" i="8" a="1"/>
  <c r="O15" i="8" s="1"/>
  <c r="K15" i="8" a="1"/>
  <c r="K15" i="8" s="1"/>
  <c r="D15" i="8"/>
  <c r="N15" i="8" a="1"/>
  <c r="N15" i="8" s="1"/>
  <c r="AE15" i="8" s="1"/>
  <c r="G15" i="8" a="1"/>
  <c r="G15" i="8" s="1"/>
  <c r="M17" i="10" a="1"/>
  <c r="M17" i="10" s="1"/>
  <c r="F17" i="10" a="1"/>
  <c r="F17" i="10" s="1"/>
  <c r="L17" i="10" a="1"/>
  <c r="L17" i="10" s="1"/>
  <c r="AA17" i="10"/>
  <c r="E17" i="10" a="1"/>
  <c r="E17" i="10" s="1"/>
  <c r="O17" i="10" a="1"/>
  <c r="O17" i="10" s="1"/>
  <c r="K17" i="10" a="1"/>
  <c r="K17" i="10" s="1"/>
  <c r="D17" i="10"/>
  <c r="N17" i="10" a="1"/>
  <c r="N17" i="10" s="1"/>
  <c r="AE17" i="10" s="1"/>
  <c r="G17" i="10" a="1"/>
  <c r="G17" i="10" s="1"/>
  <c r="L12" i="6" a="1"/>
  <c r="L12" i="6" s="1"/>
  <c r="O12" i="6" a="1"/>
  <c r="O12" i="6" s="1"/>
  <c r="K12" i="6" a="1"/>
  <c r="K12" i="6" s="1"/>
  <c r="N12" i="6" a="1"/>
  <c r="N12" i="6" s="1"/>
  <c r="AE12" i="6" s="1"/>
  <c r="M12" i="6" a="1"/>
  <c r="M12" i="6" s="1"/>
  <c r="G12" i="6" a="1"/>
  <c r="G12" i="6" s="1"/>
  <c r="D12" i="6"/>
  <c r="F12" i="6" a="1"/>
  <c r="F12" i="6" s="1"/>
  <c r="AA12" i="6"/>
  <c r="E12" i="6" a="1"/>
  <c r="E12" i="6" s="1"/>
  <c r="L14" i="8" a="1"/>
  <c r="L14" i="8" s="1"/>
  <c r="AA14" i="8"/>
  <c r="E14" i="8" a="1"/>
  <c r="E14" i="8" s="1"/>
  <c r="O14" i="8" a="1"/>
  <c r="O14" i="8" s="1"/>
  <c r="K14" i="8" a="1"/>
  <c r="K14" i="8" s="1"/>
  <c r="D14" i="8"/>
  <c r="N14" i="8" a="1"/>
  <c r="N14" i="8" s="1"/>
  <c r="AE14" i="8" s="1"/>
  <c r="G14" i="8" a="1"/>
  <c r="G14" i="8" s="1"/>
  <c r="M14" i="8" a="1"/>
  <c r="M14" i="8" s="1"/>
  <c r="F14" i="8" a="1"/>
  <c r="F14" i="8" s="1"/>
  <c r="L20" i="10" a="1"/>
  <c r="L20" i="10" s="1"/>
  <c r="AA20" i="10"/>
  <c r="E20" i="10" a="1"/>
  <c r="E20" i="10" s="1"/>
  <c r="O20" i="10" a="1"/>
  <c r="O20" i="10" s="1"/>
  <c r="K20" i="10" a="1"/>
  <c r="K20" i="10" s="1"/>
  <c r="D20" i="10"/>
  <c r="N20" i="10" a="1"/>
  <c r="N20" i="10" s="1"/>
  <c r="AE20" i="10" s="1"/>
  <c r="G20" i="10" a="1"/>
  <c r="G20" i="10" s="1"/>
  <c r="M20" i="10" a="1"/>
  <c r="M20" i="10" s="1"/>
  <c r="F20" i="10" a="1"/>
  <c r="F20" i="10" s="1"/>
  <c r="O11" i="6" a="1"/>
  <c r="O11" i="6" s="1"/>
  <c r="K11" i="6" a="1"/>
  <c r="K11" i="6" s="1"/>
  <c r="N11" i="6" a="1"/>
  <c r="N11" i="6" s="1"/>
  <c r="AE11" i="6" s="1"/>
  <c r="M11" i="6" a="1"/>
  <c r="M11" i="6" s="1"/>
  <c r="L11" i="6" a="1"/>
  <c r="L11" i="6" s="1"/>
  <c r="F11" i="6" a="1"/>
  <c r="F11" i="6" s="1"/>
  <c r="AA11" i="6"/>
  <c r="E11" i="6" a="1"/>
  <c r="E11" i="6" s="1"/>
  <c r="G11" i="6" a="1"/>
  <c r="G11" i="6" s="1"/>
  <c r="D11" i="6"/>
  <c r="O13" i="8" a="1"/>
  <c r="O13" i="8" s="1"/>
  <c r="K13" i="8" a="1"/>
  <c r="K13" i="8" s="1"/>
  <c r="D13" i="8"/>
  <c r="N13" i="8" a="1"/>
  <c r="N13" i="8" s="1"/>
  <c r="AE13" i="8" s="1"/>
  <c r="G13" i="8" a="1"/>
  <c r="G13" i="8" s="1"/>
  <c r="M13" i="8" a="1"/>
  <c r="M13" i="8" s="1"/>
  <c r="F13" i="8" a="1"/>
  <c r="F13" i="8" s="1"/>
  <c r="L13" i="8" a="1"/>
  <c r="L13" i="8" s="1"/>
  <c r="AA13" i="8"/>
  <c r="E13" i="8" a="1"/>
  <c r="E13" i="8" s="1"/>
  <c r="O19" i="10" a="1"/>
  <c r="O19" i="10" s="1"/>
  <c r="K19" i="10" a="1"/>
  <c r="K19" i="10" s="1"/>
  <c r="D19" i="10"/>
  <c r="N19" i="10" a="1"/>
  <c r="N19" i="10" s="1"/>
  <c r="AE19" i="10" s="1"/>
  <c r="G19" i="10" a="1"/>
  <c r="G19" i="10" s="1"/>
  <c r="M19" i="10" a="1"/>
  <c r="M19" i="10" s="1"/>
  <c r="F19" i="10" a="1"/>
  <c r="F19" i="10" s="1"/>
  <c r="L19" i="10" a="1"/>
  <c r="L19" i="10" s="1"/>
  <c r="AA19" i="10"/>
  <c r="E19" i="10" a="1"/>
  <c r="E19" i="10" s="1"/>
  <c r="N23" i="5" a="1"/>
  <c r="N23" i="5" s="1"/>
  <c r="AE23" i="5" s="1"/>
  <c r="M23" i="5" a="1"/>
  <c r="M23" i="5" s="1"/>
  <c r="L23" i="5" a="1"/>
  <c r="L23" i="5" s="1"/>
  <c r="O23" i="5" a="1"/>
  <c r="O23" i="5" s="1"/>
  <c r="K23" i="5" a="1"/>
  <c r="K23" i="5" s="1"/>
  <c r="D23" i="5"/>
  <c r="G23" i="5" a="1"/>
  <c r="G23" i="5" s="1"/>
  <c r="F23" i="5" a="1"/>
  <c r="F23" i="5" s="1"/>
  <c r="AA23" i="5"/>
  <c r="E23" i="5" a="1"/>
  <c r="E23" i="5" s="1"/>
  <c r="N12" i="8" a="1"/>
  <c r="N12" i="8" s="1"/>
  <c r="AE12" i="8" s="1"/>
  <c r="G12" i="8" a="1"/>
  <c r="G12" i="8" s="1"/>
  <c r="M12" i="8" a="1"/>
  <c r="M12" i="8" s="1"/>
  <c r="L12" i="8" a="1"/>
  <c r="L12" i="8" s="1"/>
  <c r="AA12" i="8"/>
  <c r="E12" i="8" a="1"/>
  <c r="E12" i="8" s="1"/>
  <c r="O12" i="8" a="1"/>
  <c r="O12" i="8" s="1"/>
  <c r="K12" i="8" a="1"/>
  <c r="K12" i="8" s="1"/>
  <c r="F12" i="8" a="1"/>
  <c r="F12" i="8" s="1"/>
  <c r="D12" i="8"/>
  <c r="N14" i="10" a="1"/>
  <c r="N14" i="10" s="1"/>
  <c r="AE14" i="10" s="1"/>
  <c r="G14" i="10" a="1"/>
  <c r="G14" i="10" s="1"/>
  <c r="M14" i="10" a="1"/>
  <c r="M14" i="10" s="1"/>
  <c r="F14" i="10" a="1"/>
  <c r="F14" i="10" s="1"/>
  <c r="L14" i="10" a="1"/>
  <c r="L14" i="10" s="1"/>
  <c r="AA14" i="10"/>
  <c r="E14" i="10" a="1"/>
  <c r="E14" i="10" s="1"/>
  <c r="O14" i="10" a="1"/>
  <c r="O14" i="10" s="1"/>
  <c r="K14" i="10" a="1"/>
  <c r="K14" i="10" s="1"/>
  <c r="D14" i="10"/>
  <c r="M21" i="12" a="1"/>
  <c r="M21" i="12" s="1"/>
  <c r="L21" i="12" a="1"/>
  <c r="L21" i="12" s="1"/>
  <c r="O21" i="12" a="1"/>
  <c r="O21" i="12" s="1"/>
  <c r="K21" i="12" a="1"/>
  <c r="K21" i="12" s="1"/>
  <c r="N21" i="12" a="1"/>
  <c r="N21" i="12" s="1"/>
  <c r="AE21" i="12" s="1"/>
  <c r="D21" i="12"/>
  <c r="G21" i="12" a="1"/>
  <c r="G21" i="12" s="1"/>
  <c r="F21" i="12" a="1"/>
  <c r="F21" i="12" s="1"/>
  <c r="AA21" i="12"/>
  <c r="E21" i="12" a="1"/>
  <c r="E21" i="12" s="1"/>
  <c r="M10" i="15" a="1"/>
  <c r="M10" i="15" s="1"/>
  <c r="F10" i="15" a="1"/>
  <c r="F10" i="15" s="1"/>
  <c r="L10" i="15" a="1"/>
  <c r="L10" i="15" s="1"/>
  <c r="AA10" i="15"/>
  <c r="E10" i="15" a="1"/>
  <c r="E10" i="15" s="1"/>
  <c r="O10" i="15" a="1"/>
  <c r="O10" i="15" s="1"/>
  <c r="K10" i="15" a="1"/>
  <c r="K10" i="15" s="1"/>
  <c r="D10" i="15"/>
  <c r="N10" i="15" a="1"/>
  <c r="N10" i="15" s="1"/>
  <c r="AE10" i="15" s="1"/>
  <c r="G10" i="15" a="1"/>
  <c r="G10" i="15" s="1"/>
  <c r="G11" i="17" a="1"/>
  <c r="G11" i="17" s="1"/>
  <c r="M11" i="17" a="1"/>
  <c r="M11" i="17" s="1"/>
  <c r="O11" i="17" a="1"/>
  <c r="O11" i="17" s="1"/>
  <c r="K11" i="17" a="1"/>
  <c r="K11" i="17" s="1"/>
  <c r="N11" i="17" a="1"/>
  <c r="N11" i="17" s="1"/>
  <c r="AE11" i="17" s="1"/>
  <c r="E11" i="17" a="1"/>
  <c r="E11" i="17" s="1"/>
  <c r="D11" i="17"/>
  <c r="L11" i="17" a="1"/>
  <c r="L11" i="17" s="1"/>
  <c r="AA11" i="17"/>
  <c r="F11" i="17" a="1"/>
  <c r="F11" i="17" s="1"/>
  <c r="L19" i="13" a="1"/>
  <c r="L19" i="13" s="1"/>
  <c r="O19" i="13" a="1"/>
  <c r="O19" i="13" s="1"/>
  <c r="K19" i="13" a="1"/>
  <c r="K19" i="13" s="1"/>
  <c r="N19" i="13" a="1"/>
  <c r="N19" i="13" s="1"/>
  <c r="AE19" i="13" s="1"/>
  <c r="G19" i="13" a="1"/>
  <c r="G19" i="13" s="1"/>
  <c r="M19" i="13" a="1"/>
  <c r="M19" i="13" s="1"/>
  <c r="F19" i="13" a="1"/>
  <c r="F19" i="13" s="1"/>
  <c r="E19" i="13" a="1"/>
  <c r="E19" i="13" s="1"/>
  <c r="D19" i="13"/>
  <c r="AA19" i="13"/>
  <c r="L21" i="15" a="1"/>
  <c r="L21" i="15" s="1"/>
  <c r="AA21" i="15"/>
  <c r="E21" i="15" a="1"/>
  <c r="E21" i="15" s="1"/>
  <c r="O21" i="15" a="1"/>
  <c r="O21" i="15" s="1"/>
  <c r="K21" i="15" a="1"/>
  <c r="K21" i="15" s="1"/>
  <c r="D21" i="15"/>
  <c r="N21" i="15" a="1"/>
  <c r="N21" i="15" s="1"/>
  <c r="AE21" i="15" s="1"/>
  <c r="G21" i="15" a="1"/>
  <c r="G21" i="15" s="1"/>
  <c r="M21" i="15" a="1"/>
  <c r="M21" i="15" s="1"/>
  <c r="F21" i="15" a="1"/>
  <c r="F21" i="15" s="1"/>
  <c r="O19" i="12" a="1"/>
  <c r="O19" i="12" s="1"/>
  <c r="K19" i="12" a="1"/>
  <c r="K19" i="12" s="1"/>
  <c r="N19" i="12" a="1"/>
  <c r="N19" i="12" s="1"/>
  <c r="AE19" i="12" s="1"/>
  <c r="M19" i="12" a="1"/>
  <c r="M19" i="12" s="1"/>
  <c r="L19" i="12" a="1"/>
  <c r="L19" i="12" s="1"/>
  <c r="G19" i="12" a="1"/>
  <c r="G19" i="12" s="1"/>
  <c r="F19" i="12" a="1"/>
  <c r="F19" i="12" s="1"/>
  <c r="AA19" i="12"/>
  <c r="E19" i="12" a="1"/>
  <c r="E19" i="12" s="1"/>
  <c r="D19" i="12"/>
  <c r="O21" i="14" a="1"/>
  <c r="O21" i="14" s="1"/>
  <c r="K21" i="14" a="1"/>
  <c r="K21" i="14" s="1"/>
  <c r="D21" i="14"/>
  <c r="N21" i="14" a="1"/>
  <c r="N21" i="14" s="1"/>
  <c r="AE21" i="14" s="1"/>
  <c r="G21" i="14" a="1"/>
  <c r="G21" i="14" s="1"/>
  <c r="M21" i="14" a="1"/>
  <c r="M21" i="14" s="1"/>
  <c r="F21" i="14" a="1"/>
  <c r="F21" i="14" s="1"/>
  <c r="L21" i="14" a="1"/>
  <c r="L21" i="14" s="1"/>
  <c r="AA21" i="14"/>
  <c r="E21" i="14" a="1"/>
  <c r="E21" i="14" s="1"/>
  <c r="AA13" i="17"/>
  <c r="E13" i="17" a="1"/>
  <c r="E13" i="17" s="1"/>
  <c r="O13" i="17" a="1"/>
  <c r="O13" i="17" s="1"/>
  <c r="K13" i="17" a="1"/>
  <c r="K13" i="17" s="1"/>
  <c r="M13" i="17" a="1"/>
  <c r="M13" i="17" s="1"/>
  <c r="G13" i="17" a="1"/>
  <c r="G13" i="17" s="1"/>
  <c r="F13" i="17" a="1"/>
  <c r="F13" i="17" s="1"/>
  <c r="N13" i="17" a="1"/>
  <c r="N13" i="17" s="1"/>
  <c r="AE13" i="17" s="1"/>
  <c r="D13" i="17"/>
  <c r="L13" i="17" a="1"/>
  <c r="L13" i="17" s="1"/>
  <c r="N21" i="13" a="1"/>
  <c r="N21" i="13" s="1"/>
  <c r="AE21" i="13" s="1"/>
  <c r="M21" i="13" a="1"/>
  <c r="M21" i="13" s="1"/>
  <c r="L21" i="13" a="1"/>
  <c r="L21" i="13" s="1"/>
  <c r="AA21" i="13"/>
  <c r="E21" i="13" a="1"/>
  <c r="E21" i="13" s="1"/>
  <c r="O21" i="13" a="1"/>
  <c r="O21" i="13" s="1"/>
  <c r="K21" i="13" a="1"/>
  <c r="K21" i="13" s="1"/>
  <c r="G21" i="13" a="1"/>
  <c r="G21" i="13" s="1"/>
  <c r="F21" i="13" a="1"/>
  <c r="F21" i="13" s="1"/>
  <c r="D21" i="13"/>
  <c r="N10" i="16" a="1"/>
  <c r="N10" i="16" s="1"/>
  <c r="AE10" i="16" s="1"/>
  <c r="G10" i="16" a="1"/>
  <c r="G10" i="16" s="1"/>
  <c r="M10" i="16" a="1"/>
  <c r="M10" i="16" s="1"/>
  <c r="F10" i="16" a="1"/>
  <c r="F10" i="16" s="1"/>
  <c r="L10" i="16" a="1"/>
  <c r="L10" i="16" s="1"/>
  <c r="AA10" i="16"/>
  <c r="E10" i="16" a="1"/>
  <c r="E10" i="16" s="1"/>
  <c r="O10" i="16" a="1"/>
  <c r="O10" i="16" s="1"/>
  <c r="K10" i="16" a="1"/>
  <c r="K10" i="16" s="1"/>
  <c r="D10" i="16"/>
  <c r="F18" i="17" a="1"/>
  <c r="F18" i="17" s="1"/>
  <c r="L18" i="17" a="1"/>
  <c r="L18" i="17" s="1"/>
  <c r="N18" i="17" a="1"/>
  <c r="N18" i="17" s="1"/>
  <c r="AE18" i="17" s="1"/>
  <c r="G18" i="17" a="1"/>
  <c r="G18" i="17" s="1"/>
  <c r="AA18" i="17"/>
  <c r="E18" i="17" a="1"/>
  <c r="E18" i="17" s="1"/>
  <c r="O18" i="17" a="1"/>
  <c r="O18" i="17" s="1"/>
  <c r="D18" i="17"/>
  <c r="M18" i="17" a="1"/>
  <c r="M18" i="17" s="1"/>
  <c r="K18" i="17" a="1"/>
  <c r="K18" i="17" s="1"/>
  <c r="AA16" i="18"/>
  <c r="E16" i="18" a="1"/>
  <c r="E16" i="18" s="1"/>
  <c r="O16" i="18" a="1"/>
  <c r="O16" i="18" s="1"/>
  <c r="K16" i="18" a="1"/>
  <c r="K16" i="18" s="1"/>
  <c r="D16" i="18"/>
  <c r="N16" i="18" a="1"/>
  <c r="N16" i="18" s="1"/>
  <c r="AE16" i="18" s="1"/>
  <c r="G16" i="18" a="1"/>
  <c r="G16" i="18" s="1"/>
  <c r="M16" i="18" a="1"/>
  <c r="M16" i="18" s="1"/>
  <c r="F16" i="18" a="1"/>
  <c r="F16" i="18" s="1"/>
  <c r="L16" i="18" a="1"/>
  <c r="L16" i="18" s="1"/>
  <c r="D11" i="18"/>
  <c r="N11" i="18" a="1"/>
  <c r="N11" i="18" s="1"/>
  <c r="AE11" i="18" s="1"/>
  <c r="G11" i="18" a="1"/>
  <c r="G11" i="18" s="1"/>
  <c r="M11" i="18" a="1"/>
  <c r="M11" i="18" s="1"/>
  <c r="L11" i="18" a="1"/>
  <c r="L11" i="18" s="1"/>
  <c r="AA11" i="18"/>
  <c r="E11" i="18" a="1"/>
  <c r="E11" i="18" s="1"/>
  <c r="O11" i="18" a="1"/>
  <c r="O11" i="18" s="1"/>
  <c r="K11" i="18" a="1"/>
  <c r="K11" i="18" s="1"/>
  <c r="F11" i="18" a="1"/>
  <c r="F11" i="18" s="1"/>
  <c r="M23" i="19" a="1"/>
  <c r="M23" i="19" s="1"/>
  <c r="O23" i="19" a="1"/>
  <c r="O23" i="19" s="1"/>
  <c r="K23" i="19" a="1"/>
  <c r="K23" i="19" s="1"/>
  <c r="N23" i="19" a="1"/>
  <c r="N23" i="19" s="1"/>
  <c r="AE23" i="19" s="1"/>
  <c r="E23" i="19" a="1"/>
  <c r="E23" i="19" s="1"/>
  <c r="D23" i="19"/>
  <c r="L23" i="19" a="1"/>
  <c r="L23" i="19" s="1"/>
  <c r="G23" i="19" a="1"/>
  <c r="G23" i="19" s="1"/>
  <c r="AA23" i="19"/>
  <c r="F23" i="19" a="1"/>
  <c r="F23" i="19" s="1"/>
  <c r="M12" i="22" a="1"/>
  <c r="M12" i="22" s="1"/>
  <c r="F12" i="22" a="1"/>
  <c r="F12" i="22" s="1"/>
  <c r="L12" i="22" a="1"/>
  <c r="L12" i="22" s="1"/>
  <c r="AA12" i="22"/>
  <c r="E12" i="22" a="1"/>
  <c r="E12" i="22" s="1"/>
  <c r="O12" i="22" a="1"/>
  <c r="O12" i="22" s="1"/>
  <c r="K12" i="22" a="1"/>
  <c r="K12" i="22" s="1"/>
  <c r="D12" i="22"/>
  <c r="N12" i="22" a="1"/>
  <c r="N12" i="22" s="1"/>
  <c r="AE12" i="22" s="1"/>
  <c r="G12" i="22" a="1"/>
  <c r="G12" i="22" s="1"/>
  <c r="L22" i="19" a="1"/>
  <c r="L22" i="19" s="1"/>
  <c r="N22" i="19" a="1"/>
  <c r="N22" i="19" s="1"/>
  <c r="AE22" i="19" s="1"/>
  <c r="M22" i="19" a="1"/>
  <c r="M22" i="19" s="1"/>
  <c r="K22" i="19" a="1"/>
  <c r="K22" i="19" s="1"/>
  <c r="AA22" i="19"/>
  <c r="G22" i="19" a="1"/>
  <c r="G22" i="19" s="1"/>
  <c r="O22" i="19" a="1"/>
  <c r="O22" i="19" s="1"/>
  <c r="F22" i="19" a="1"/>
  <c r="F22" i="19" s="1"/>
  <c r="E22" i="19" a="1"/>
  <c r="E22" i="19" s="1"/>
  <c r="D22" i="19"/>
  <c r="L15" i="22" a="1"/>
  <c r="L15" i="22" s="1"/>
  <c r="AA15" i="22"/>
  <c r="E15" i="22" a="1"/>
  <c r="E15" i="22" s="1"/>
  <c r="O15" i="22" a="1"/>
  <c r="O15" i="22" s="1"/>
  <c r="K15" i="22" a="1"/>
  <c r="K15" i="22" s="1"/>
  <c r="D15" i="22"/>
  <c r="N15" i="22" a="1"/>
  <c r="N15" i="22" s="1"/>
  <c r="AE15" i="22" s="1"/>
  <c r="G15" i="22" a="1"/>
  <c r="G15" i="22" s="1"/>
  <c r="M15" i="22" a="1"/>
  <c r="M15" i="22" s="1"/>
  <c r="F15" i="22" a="1"/>
  <c r="F15" i="22" s="1"/>
  <c r="O15" i="21" a="1"/>
  <c r="O15" i="21" s="1"/>
  <c r="K15" i="21" a="1"/>
  <c r="K15" i="21" s="1"/>
  <c r="N15" i="21" a="1"/>
  <c r="N15" i="21" s="1"/>
  <c r="AE15" i="21" s="1"/>
  <c r="G15" i="21" a="1"/>
  <c r="G15" i="21" s="1"/>
  <c r="M15" i="21" a="1"/>
  <c r="M15" i="21" s="1"/>
  <c r="F15" i="21" a="1"/>
  <c r="F15" i="21" s="1"/>
  <c r="L15" i="21" a="1"/>
  <c r="L15" i="21" s="1"/>
  <c r="AA15" i="21"/>
  <c r="E15" i="21" a="1"/>
  <c r="E15" i="21" s="1"/>
  <c r="D15" i="21"/>
  <c r="O20" i="23" a="1"/>
  <c r="O20" i="23" s="1"/>
  <c r="K20" i="23" a="1"/>
  <c r="K20" i="23" s="1"/>
  <c r="M20" i="23" a="1"/>
  <c r="M20" i="23" s="1"/>
  <c r="L20" i="23" a="1"/>
  <c r="L20" i="23" s="1"/>
  <c r="AA20" i="23"/>
  <c r="G20" i="23" a="1"/>
  <c r="G20" i="23" s="1"/>
  <c r="F20" i="23" a="1"/>
  <c r="F20" i="23" s="1"/>
  <c r="N20" i="23" a="1"/>
  <c r="N20" i="23" s="1"/>
  <c r="AE20" i="23" s="1"/>
  <c r="E20" i="23" a="1"/>
  <c r="E20" i="23" s="1"/>
  <c r="D20" i="23"/>
  <c r="N14" i="21" a="1"/>
  <c r="N14" i="21" s="1"/>
  <c r="AE14" i="21" s="1"/>
  <c r="M14" i="21" a="1"/>
  <c r="M14" i="21" s="1"/>
  <c r="F14" i="21" a="1"/>
  <c r="F14" i="21" s="1"/>
  <c r="L14" i="21" a="1"/>
  <c r="L14" i="21" s="1"/>
  <c r="AA14" i="21"/>
  <c r="E14" i="21" a="1"/>
  <c r="E14" i="21" s="1"/>
  <c r="O14" i="21" a="1"/>
  <c r="O14" i="21" s="1"/>
  <c r="K14" i="21" a="1"/>
  <c r="K14" i="21" s="1"/>
  <c r="G14" i="21" a="1"/>
  <c r="G14" i="21" s="1"/>
  <c r="D14" i="21"/>
  <c r="M22" i="23" a="1"/>
  <c r="M22" i="23" s="1"/>
  <c r="O22" i="23" a="1"/>
  <c r="O22" i="23" s="1"/>
  <c r="K22" i="23" a="1"/>
  <c r="K22" i="23" s="1"/>
  <c r="N22" i="23" a="1"/>
  <c r="N22" i="23" s="1"/>
  <c r="AE22" i="23" s="1"/>
  <c r="AA22" i="23"/>
  <c r="F22" i="23" a="1"/>
  <c r="F22" i="23" s="1"/>
  <c r="E22" i="23" a="1"/>
  <c r="E22" i="23" s="1"/>
  <c r="D22" i="23"/>
  <c r="L22" i="23" a="1"/>
  <c r="L22" i="23" s="1"/>
  <c r="G22" i="23" a="1"/>
  <c r="G22" i="23" s="1"/>
  <c r="M15" i="26" a="1"/>
  <c r="M15" i="26" s="1"/>
  <c r="F15" i="26" a="1"/>
  <c r="F15" i="26" s="1"/>
  <c r="L15" i="26" a="1"/>
  <c r="L15" i="26" s="1"/>
  <c r="AA15" i="26"/>
  <c r="E15" i="26" a="1"/>
  <c r="E15" i="26" s="1"/>
  <c r="O15" i="26" a="1"/>
  <c r="O15" i="26" s="1"/>
  <c r="K15" i="26" a="1"/>
  <c r="K15" i="26" s="1"/>
  <c r="D15" i="26"/>
  <c r="N15" i="26" a="1"/>
  <c r="N15" i="26" s="1"/>
  <c r="AE15" i="26" s="1"/>
  <c r="G15" i="26" a="1"/>
  <c r="G15" i="26" s="1"/>
  <c r="L19" i="25" a="1"/>
  <c r="L19" i="25" s="1"/>
  <c r="AA19" i="25"/>
  <c r="E19" i="25" a="1"/>
  <c r="E19" i="25" s="1"/>
  <c r="O19" i="25" a="1"/>
  <c r="O19" i="25" s="1"/>
  <c r="K19" i="25" a="1"/>
  <c r="K19" i="25" s="1"/>
  <c r="D19" i="25"/>
  <c r="N19" i="25" a="1"/>
  <c r="N19" i="25" s="1"/>
  <c r="AE19" i="25" s="1"/>
  <c r="G19" i="25" a="1"/>
  <c r="G19" i="25" s="1"/>
  <c r="M19" i="25" a="1"/>
  <c r="M19" i="25" s="1"/>
  <c r="F19" i="25" a="1"/>
  <c r="F19" i="25" s="1"/>
  <c r="O23" i="24" a="1"/>
  <c r="O23" i="24" s="1"/>
  <c r="K23" i="24" a="1"/>
  <c r="K23" i="24" s="1"/>
  <c r="N23" i="24" a="1"/>
  <c r="N23" i="24" s="1"/>
  <c r="AE23" i="24" s="1"/>
  <c r="M23" i="24" a="1"/>
  <c r="M23" i="24" s="1"/>
  <c r="L23" i="24" a="1"/>
  <c r="L23" i="24" s="1"/>
  <c r="F23" i="24" a="1"/>
  <c r="F23" i="24" s="1"/>
  <c r="AA23" i="24"/>
  <c r="E23" i="24" a="1"/>
  <c r="E23" i="24" s="1"/>
  <c r="D23" i="24"/>
  <c r="G23" i="24" a="1"/>
  <c r="G23" i="24" s="1"/>
  <c r="N19" i="23" a="1"/>
  <c r="N19" i="23" s="1"/>
  <c r="AE19" i="23" s="1"/>
  <c r="L19" i="23" a="1"/>
  <c r="L19" i="23" s="1"/>
  <c r="O19" i="23" a="1"/>
  <c r="O19" i="23" s="1"/>
  <c r="K19" i="23" a="1"/>
  <c r="K19" i="23" s="1"/>
  <c r="G19" i="23" a="1"/>
  <c r="G19" i="23" s="1"/>
  <c r="AA19" i="23"/>
  <c r="F19" i="23" a="1"/>
  <c r="F19" i="23" s="1"/>
  <c r="E19" i="23" a="1"/>
  <c r="E19" i="23" s="1"/>
  <c r="M19" i="23" a="1"/>
  <c r="M19" i="23" s="1"/>
  <c r="D19" i="23"/>
  <c r="N21" i="25" a="1"/>
  <c r="N21" i="25" s="1"/>
  <c r="AE21" i="25" s="1"/>
  <c r="G21" i="25" a="1"/>
  <c r="G21" i="25" s="1"/>
  <c r="M21" i="25" a="1"/>
  <c r="M21" i="25" s="1"/>
  <c r="F21" i="25" a="1"/>
  <c r="F21" i="25" s="1"/>
  <c r="L21" i="25" a="1"/>
  <c r="L21" i="25" s="1"/>
  <c r="AA21" i="25"/>
  <c r="E21" i="25" a="1"/>
  <c r="E21" i="25" s="1"/>
  <c r="O21" i="25" a="1"/>
  <c r="O21" i="25" s="1"/>
  <c r="K21" i="25" a="1"/>
  <c r="K21" i="25" s="1"/>
  <c r="D21" i="25"/>
  <c r="M10" i="28" a="1"/>
  <c r="M10" i="28" s="1"/>
  <c r="F10" i="28" a="1"/>
  <c r="F10" i="28" s="1"/>
  <c r="L10" i="28" a="1"/>
  <c r="L10" i="28" s="1"/>
  <c r="O10" i="28" a="1"/>
  <c r="O10" i="28" s="1"/>
  <c r="K10" i="28" a="1"/>
  <c r="K10" i="28" s="1"/>
  <c r="D10" i="28"/>
  <c r="N10" i="28" a="1"/>
  <c r="N10" i="28" s="1"/>
  <c r="AE10" i="28" s="1"/>
  <c r="G10" i="28" a="1"/>
  <c r="G10" i="28" s="1"/>
  <c r="E10" i="28" a="1"/>
  <c r="E10" i="28" s="1"/>
  <c r="AA10" i="28"/>
  <c r="L10" i="27" a="1"/>
  <c r="L10" i="27" s="1"/>
  <c r="O10" i="27" a="1"/>
  <c r="O10" i="27" s="1"/>
  <c r="K10" i="27" a="1"/>
  <c r="K10" i="27" s="1"/>
  <c r="N10" i="27" a="1"/>
  <c r="N10" i="27" s="1"/>
  <c r="AE10" i="27" s="1"/>
  <c r="M10" i="27" a="1"/>
  <c r="M10" i="27" s="1"/>
  <c r="D10" i="27"/>
  <c r="G10" i="27" a="1"/>
  <c r="G10" i="27" s="1"/>
  <c r="F10" i="27" a="1"/>
  <c r="F10" i="27" s="1"/>
  <c r="AA10" i="27"/>
  <c r="E10" i="27" a="1"/>
  <c r="E10" i="27" s="1"/>
  <c r="O14" i="31" a="1"/>
  <c r="O14" i="31" s="1"/>
  <c r="K14" i="31" a="1"/>
  <c r="K14" i="31" s="1"/>
  <c r="D14" i="31"/>
  <c r="G14" i="31" a="1"/>
  <c r="G14" i="31" s="1"/>
  <c r="M14" i="31" a="1"/>
  <c r="M14" i="31" s="1"/>
  <c r="F14" i="31" a="1"/>
  <c r="F14" i="31" s="1"/>
  <c r="L14" i="31" a="1"/>
  <c r="L14" i="31" s="1"/>
  <c r="AA14" i="31"/>
  <c r="N14" i="31" a="1"/>
  <c r="N14" i="31" s="1"/>
  <c r="AE14" i="31" s="1"/>
  <c r="E14" i="31" a="1"/>
  <c r="E14" i="31" s="1"/>
  <c r="O11" i="29" a="1"/>
  <c r="O11" i="29" s="1"/>
  <c r="K11" i="29" a="1"/>
  <c r="K11" i="29" s="1"/>
  <c r="D11" i="29"/>
  <c r="N11" i="29" a="1"/>
  <c r="N11" i="29" s="1"/>
  <c r="AE11" i="29" s="1"/>
  <c r="G11" i="29" a="1"/>
  <c r="G11" i="29" s="1"/>
  <c r="M11" i="29" a="1"/>
  <c r="M11" i="29" s="1"/>
  <c r="F11" i="29" a="1"/>
  <c r="F11" i="29" s="1"/>
  <c r="L11" i="29" a="1"/>
  <c r="L11" i="29" s="1"/>
  <c r="AA11" i="29"/>
  <c r="E11" i="29" a="1"/>
  <c r="E11" i="29" s="1"/>
  <c r="N16" i="27" a="1"/>
  <c r="N16" i="27" s="1"/>
  <c r="AE16" i="27" s="1"/>
  <c r="M16" i="27" a="1"/>
  <c r="M16" i="27" s="1"/>
  <c r="L16" i="27" a="1"/>
  <c r="L16" i="27" s="1"/>
  <c r="O16" i="27" a="1"/>
  <c r="O16" i="27" s="1"/>
  <c r="K16" i="27" a="1"/>
  <c r="K16" i="27" s="1"/>
  <c r="G16" i="27" a="1"/>
  <c r="G16" i="27" s="1"/>
  <c r="F16" i="27" a="1"/>
  <c r="F16" i="27" s="1"/>
  <c r="AA16" i="27"/>
  <c r="E16" i="27" a="1"/>
  <c r="E16" i="27" s="1"/>
  <c r="D16" i="27"/>
  <c r="M14" i="29" a="1"/>
  <c r="M14" i="29" s="1"/>
  <c r="O14" i="29" a="1"/>
  <c r="O14" i="29" s="1"/>
  <c r="K14" i="29" a="1"/>
  <c r="K14" i="29" s="1"/>
  <c r="N14" i="29" a="1"/>
  <c r="N14" i="29" s="1"/>
  <c r="AE14" i="29" s="1"/>
  <c r="D14" i="29"/>
  <c r="L14" i="29" a="1"/>
  <c r="L14" i="29" s="1"/>
  <c r="G14" i="29" a="1"/>
  <c r="G14" i="29" s="1"/>
  <c r="AA14" i="29"/>
  <c r="F14" i="29" a="1"/>
  <c r="F14" i="29" s="1"/>
  <c r="E14" i="29" a="1"/>
  <c r="E14" i="29" s="1"/>
  <c r="N20" i="31" a="1"/>
  <c r="N20" i="31" s="1"/>
  <c r="AE20" i="31" s="1"/>
  <c r="M20" i="31" a="1"/>
  <c r="M20" i="31" s="1"/>
  <c r="F20" i="31" a="1"/>
  <c r="F20" i="31" s="1"/>
  <c r="L20" i="31" a="1"/>
  <c r="L20" i="31" s="1"/>
  <c r="E20" i="31" a="1"/>
  <c r="E20" i="31" s="1"/>
  <c r="AA20" i="31"/>
  <c r="K20" i="31" a="1"/>
  <c r="K20" i="31" s="1"/>
  <c r="O20" i="31" a="1"/>
  <c r="O20" i="31" s="1"/>
  <c r="D20" i="31"/>
  <c r="G20" i="31" a="1"/>
  <c r="G20" i="31" s="1"/>
  <c r="L12" i="30" a="1"/>
  <c r="L12" i="30" s="1"/>
  <c r="N12" i="30" a="1"/>
  <c r="N12" i="30" s="1"/>
  <c r="AE12" i="30" s="1"/>
  <c r="M12" i="30" a="1"/>
  <c r="M12" i="30" s="1"/>
  <c r="D12" i="30"/>
  <c r="K12" i="30" a="1"/>
  <c r="K12" i="30" s="1"/>
  <c r="AA12" i="30"/>
  <c r="G12" i="30" a="1"/>
  <c r="G12" i="30" s="1"/>
  <c r="O12" i="30" a="1"/>
  <c r="O12" i="30" s="1"/>
  <c r="F12" i="30" a="1"/>
  <c r="F12" i="30" s="1"/>
  <c r="E12" i="30" a="1"/>
  <c r="E12" i="30" s="1"/>
  <c r="L17" i="32" a="1"/>
  <c r="L17" i="32" s="1"/>
  <c r="O17" i="32" a="1"/>
  <c r="O17" i="32" s="1"/>
  <c r="K17" i="32" a="1"/>
  <c r="K17" i="32" s="1"/>
  <c r="D17" i="32"/>
  <c r="AA17" i="32"/>
  <c r="G17" i="32" a="1"/>
  <c r="G17" i="32" s="1"/>
  <c r="N17" i="32" a="1"/>
  <c r="N17" i="32" s="1"/>
  <c r="AE17" i="32" s="1"/>
  <c r="F17" i="32" a="1"/>
  <c r="F17" i="32" s="1"/>
  <c r="M17" i="32" a="1"/>
  <c r="M17" i="32" s="1"/>
  <c r="E17" i="32" a="1"/>
  <c r="E17" i="32" s="1"/>
  <c r="N19" i="29" a="1"/>
  <c r="N19" i="29" s="1"/>
  <c r="AE19" i="29" s="1"/>
  <c r="L19" i="29" a="1"/>
  <c r="L19" i="29" s="1"/>
  <c r="O19" i="29" a="1"/>
  <c r="O19" i="29" s="1"/>
  <c r="K19" i="29" a="1"/>
  <c r="K19" i="29" s="1"/>
  <c r="AA19" i="29"/>
  <c r="F19" i="29" a="1"/>
  <c r="F19" i="29" s="1"/>
  <c r="E19" i="29" a="1"/>
  <c r="E19" i="29" s="1"/>
  <c r="M19" i="29" a="1"/>
  <c r="M19" i="29" s="1"/>
  <c r="D19" i="29"/>
  <c r="G19" i="29" a="1"/>
  <c r="G19" i="29" s="1"/>
  <c r="G16" i="34" a="1"/>
  <c r="G16" i="34" s="1"/>
  <c r="M16" i="34" a="1"/>
  <c r="M16" i="34" s="1"/>
  <c r="F16" i="34" a="1"/>
  <c r="F16" i="34" s="1"/>
  <c r="L16" i="34" a="1"/>
  <c r="L16" i="34" s="1"/>
  <c r="AA16" i="34"/>
  <c r="E16" i="34" a="1"/>
  <c r="E16" i="34" s="1"/>
  <c r="O16" i="34" a="1"/>
  <c r="O16" i="34" s="1"/>
  <c r="K16" i="34" a="1"/>
  <c r="K16" i="34" s="1"/>
  <c r="D16" i="34"/>
  <c r="N16" i="34" a="1"/>
  <c r="N16" i="34" s="1"/>
  <c r="AE16" i="34" s="1"/>
  <c r="F23" i="34" a="1"/>
  <c r="F23" i="34" s="1"/>
  <c r="L23" i="34" a="1"/>
  <c r="L23" i="34" s="1"/>
  <c r="AA23" i="34"/>
  <c r="E23" i="34" a="1"/>
  <c r="E23" i="34" s="1"/>
  <c r="O23" i="34" a="1"/>
  <c r="O23" i="34" s="1"/>
  <c r="K23" i="34" a="1"/>
  <c r="K23" i="34" s="1"/>
  <c r="D23" i="34"/>
  <c r="N23" i="34" a="1"/>
  <c r="N23" i="34" s="1"/>
  <c r="AE23" i="34" s="1"/>
  <c r="G23" i="34" a="1"/>
  <c r="G23" i="34" s="1"/>
  <c r="M23" i="34" a="1"/>
  <c r="M23" i="34" s="1"/>
  <c r="O15" i="33" a="1"/>
  <c r="O15" i="33" s="1"/>
  <c r="K15" i="33" a="1"/>
  <c r="K15" i="33" s="1"/>
  <c r="N15" i="33" a="1"/>
  <c r="N15" i="33" s="1"/>
  <c r="AE15" i="33" s="1"/>
  <c r="M15" i="33" a="1"/>
  <c r="M15" i="33" s="1"/>
  <c r="E15" i="33" a="1"/>
  <c r="E15" i="33" s="1"/>
  <c r="D15" i="33"/>
  <c r="L15" i="33" a="1"/>
  <c r="L15" i="33" s="1"/>
  <c r="G15" i="33" a="1"/>
  <c r="G15" i="33" s="1"/>
  <c r="AA15" i="33"/>
  <c r="F15" i="33" a="1"/>
  <c r="F15" i="33" s="1"/>
  <c r="G13" i="36" a="1"/>
  <c r="G13" i="36" s="1"/>
  <c r="M13" i="36" a="1"/>
  <c r="M13" i="36" s="1"/>
  <c r="F13" i="36" a="1"/>
  <c r="F13" i="36" s="1"/>
  <c r="L13" i="36" a="1"/>
  <c r="L13" i="36" s="1"/>
  <c r="AA13" i="36"/>
  <c r="E13" i="36" a="1"/>
  <c r="E13" i="36" s="1"/>
  <c r="O13" i="36" a="1"/>
  <c r="O13" i="36" s="1"/>
  <c r="K13" i="36" a="1"/>
  <c r="K13" i="36" s="1"/>
  <c r="N13" i="36" a="1"/>
  <c r="N13" i="36" s="1"/>
  <c r="AE13" i="36" s="1"/>
  <c r="D13" i="36"/>
  <c r="N22" i="33" a="1"/>
  <c r="N22" i="33" s="1"/>
  <c r="AE22" i="33" s="1"/>
  <c r="G22" i="33" a="1"/>
  <c r="G22" i="33" s="1"/>
  <c r="M22" i="33" a="1"/>
  <c r="M22" i="33" s="1"/>
  <c r="F22" i="33" a="1"/>
  <c r="F22" i="33" s="1"/>
  <c r="L22" i="33" a="1"/>
  <c r="L22" i="33" s="1"/>
  <c r="AA22" i="33"/>
  <c r="E22" i="33" a="1"/>
  <c r="E22" i="33" s="1"/>
  <c r="O22" i="33" a="1"/>
  <c r="O22" i="33" s="1"/>
  <c r="K22" i="33" a="1"/>
  <c r="K22" i="33" s="1"/>
  <c r="D22" i="33"/>
  <c r="L17" i="35" a="1"/>
  <c r="L17" i="35" s="1"/>
  <c r="O17" i="35" a="1"/>
  <c r="O17" i="35" s="1"/>
  <c r="K17" i="35" a="1"/>
  <c r="K17" i="35" s="1"/>
  <c r="N17" i="35" a="1"/>
  <c r="N17" i="35" s="1"/>
  <c r="AE17" i="35" s="1"/>
  <c r="G17" i="35" a="1"/>
  <c r="G17" i="35" s="1"/>
  <c r="AA17" i="35"/>
  <c r="F17" i="35" a="1"/>
  <c r="F17" i="35" s="1"/>
  <c r="E17" i="35" a="1"/>
  <c r="E17" i="35" s="1"/>
  <c r="M17" i="35" a="1"/>
  <c r="M17" i="35" s="1"/>
  <c r="D17" i="35"/>
  <c r="AA20" i="35"/>
  <c r="E20" i="35" a="1"/>
  <c r="E20" i="35" s="1"/>
  <c r="O20" i="35" a="1"/>
  <c r="O20" i="35" s="1"/>
  <c r="K20" i="35" a="1"/>
  <c r="K20" i="35" s="1"/>
  <c r="D20" i="35"/>
  <c r="N20" i="35" a="1"/>
  <c r="N20" i="35" s="1"/>
  <c r="AE20" i="35" s="1"/>
  <c r="G20" i="35" a="1"/>
  <c r="G20" i="35" s="1"/>
  <c r="M20" i="35" a="1"/>
  <c r="M20" i="35" s="1"/>
  <c r="L20" i="35" a="1"/>
  <c r="L20" i="35" s="1"/>
  <c r="F20" i="35" a="1"/>
  <c r="F20" i="35" s="1"/>
  <c r="D23" i="35"/>
  <c r="N23" i="35" a="1"/>
  <c r="N23" i="35" s="1"/>
  <c r="AE23" i="35" s="1"/>
  <c r="G23" i="35" a="1"/>
  <c r="G23" i="35" s="1"/>
  <c r="M23" i="35" a="1"/>
  <c r="M23" i="35" s="1"/>
  <c r="F23" i="35" a="1"/>
  <c r="F23" i="35" s="1"/>
  <c r="L23" i="35" a="1"/>
  <c r="L23" i="35" s="1"/>
  <c r="AA23" i="35"/>
  <c r="O23" i="35" a="1"/>
  <c r="O23" i="35" s="1"/>
  <c r="K23" i="35" a="1"/>
  <c r="K23" i="35" s="1"/>
  <c r="E23" i="35" a="1"/>
  <c r="E23" i="35" s="1"/>
  <c r="L11" i="37" a="1"/>
  <c r="L11" i="37" s="1"/>
  <c r="O11" i="37" a="1"/>
  <c r="O11" i="37" s="1"/>
  <c r="K11" i="37" a="1"/>
  <c r="K11" i="37" s="1"/>
  <c r="N11" i="37" a="1"/>
  <c r="N11" i="37" s="1"/>
  <c r="AE11" i="37" s="1"/>
  <c r="G11" i="37" a="1"/>
  <c r="G11" i="37" s="1"/>
  <c r="AA11" i="37"/>
  <c r="F11" i="37" a="1"/>
  <c r="F11" i="37" s="1"/>
  <c r="E11" i="37" a="1"/>
  <c r="E11" i="37" s="1"/>
  <c r="M11" i="37" a="1"/>
  <c r="M11" i="37" s="1"/>
  <c r="D11" i="37"/>
  <c r="L23" i="39" a="1"/>
  <c r="L23" i="39" s="1"/>
  <c r="O23" i="39" a="1"/>
  <c r="O23" i="39" s="1"/>
  <c r="K23" i="39" a="1"/>
  <c r="K23" i="39" s="1"/>
  <c r="G23" i="39" a="1"/>
  <c r="G23" i="39" s="1"/>
  <c r="N23" i="39" a="1"/>
  <c r="N23" i="39" s="1"/>
  <c r="AE23" i="39" s="1"/>
  <c r="F23" i="39" a="1"/>
  <c r="F23" i="39" s="1"/>
  <c r="M23" i="39" a="1"/>
  <c r="M23" i="39" s="1"/>
  <c r="E23" i="39" a="1"/>
  <c r="E23" i="39" s="1"/>
  <c r="AA23" i="39"/>
  <c r="D23" i="39"/>
  <c r="O10" i="39" a="1"/>
  <c r="O10" i="39" s="1"/>
  <c r="K10" i="39" a="1"/>
  <c r="K10" i="39" s="1"/>
  <c r="G10" i="39" a="1"/>
  <c r="G10" i="39" s="1"/>
  <c r="L10" i="39" a="1"/>
  <c r="L10" i="39" s="1"/>
  <c r="AA10" i="39"/>
  <c r="F10" i="39" a="1"/>
  <c r="F10" i="39" s="1"/>
  <c r="N10" i="39" a="1"/>
  <c r="N10" i="39" s="1"/>
  <c r="AE10" i="39" s="1"/>
  <c r="E10" i="39" a="1"/>
  <c r="E10" i="39" s="1"/>
  <c r="M10" i="39" a="1"/>
  <c r="M10" i="39" s="1"/>
  <c r="D10" i="39"/>
  <c r="O19" i="38" a="1"/>
  <c r="O19" i="38" s="1"/>
  <c r="L19" i="38" a="1"/>
  <c r="L19" i="38" s="1"/>
  <c r="AA19" i="38"/>
  <c r="N19" i="38" a="1"/>
  <c r="N19" i="38" s="1"/>
  <c r="AE19" i="38" s="1"/>
  <c r="G19" i="38" a="1"/>
  <c r="G19" i="38" s="1"/>
  <c r="M19" i="38" a="1"/>
  <c r="M19" i="38" s="1"/>
  <c r="F19" i="38" a="1"/>
  <c r="F19" i="38" s="1"/>
  <c r="E19" i="38" a="1"/>
  <c r="E19" i="38" s="1"/>
  <c r="D19" i="38"/>
  <c r="K19" i="38" a="1"/>
  <c r="K19" i="38" s="1"/>
  <c r="M11" i="40" a="1"/>
  <c r="M11" i="40" s="1"/>
  <c r="L11" i="40" a="1"/>
  <c r="L11" i="40" s="1"/>
  <c r="O11" i="40" a="1"/>
  <c r="O11" i="40" s="1"/>
  <c r="N11" i="40" a="1"/>
  <c r="N11" i="40" s="1"/>
  <c r="AE11" i="40" s="1"/>
  <c r="F11" i="40" a="1"/>
  <c r="F11" i="40" s="1"/>
  <c r="E11" i="40" a="1"/>
  <c r="E11" i="40" s="1"/>
  <c r="D11" i="40"/>
  <c r="K11" i="40" a="1"/>
  <c r="K11" i="40" s="1"/>
  <c r="AA11" i="40"/>
  <c r="G11" i="40" a="1"/>
  <c r="G11" i="40" s="1"/>
  <c r="N22" i="38" a="1"/>
  <c r="N22" i="38" s="1"/>
  <c r="AE22" i="38" s="1"/>
  <c r="O22" i="38" a="1"/>
  <c r="O22" i="38" s="1"/>
  <c r="K22" i="38" a="1"/>
  <c r="K22" i="38" s="1"/>
  <c r="F22" i="38" a="1"/>
  <c r="F22" i="38" s="1"/>
  <c r="M22" i="38" a="1"/>
  <c r="M22" i="38" s="1"/>
  <c r="E22" i="38" a="1"/>
  <c r="E22" i="38" s="1"/>
  <c r="L22" i="38" a="1"/>
  <c r="L22" i="38" s="1"/>
  <c r="D22" i="38"/>
  <c r="AA22" i="38"/>
  <c r="G22" i="38" a="1"/>
  <c r="G22" i="38" s="1"/>
  <c r="M13" i="41" a="1"/>
  <c r="M13" i="41" s="1"/>
  <c r="L13" i="41" a="1"/>
  <c r="L13" i="41" s="1"/>
  <c r="E13" i="41" a="1"/>
  <c r="E13" i="41" s="1"/>
  <c r="AA13" i="41"/>
  <c r="K13" i="41" a="1"/>
  <c r="K13" i="41" s="1"/>
  <c r="D13" i="41"/>
  <c r="O13" i="41" a="1"/>
  <c r="O13" i="41" s="1"/>
  <c r="N13" i="41" a="1"/>
  <c r="N13" i="41" s="1"/>
  <c r="AE13" i="41" s="1"/>
  <c r="G13" i="41" a="1"/>
  <c r="G13" i="41" s="1"/>
  <c r="F13" i="41" a="1"/>
  <c r="F13" i="41" s="1"/>
  <c r="L16" i="41" a="1"/>
  <c r="L16" i="41" s="1"/>
  <c r="AA16" i="41"/>
  <c r="K16" i="41" a="1"/>
  <c r="K16" i="41" s="1"/>
  <c r="D16" i="41"/>
  <c r="O16" i="41" a="1"/>
  <c r="O16" i="41" s="1"/>
  <c r="N16" i="41" a="1"/>
  <c r="N16" i="41" s="1"/>
  <c r="AE16" i="41" s="1"/>
  <c r="G16" i="41" a="1"/>
  <c r="G16" i="41" s="1"/>
  <c r="M16" i="41" a="1"/>
  <c r="M16" i="41" s="1"/>
  <c r="F16" i="41" a="1"/>
  <c r="F16" i="41" s="1"/>
  <c r="E16" i="41" a="1"/>
  <c r="E16" i="41" s="1"/>
  <c r="F10" i="42" a="1"/>
  <c r="F10" i="42" s="1"/>
  <c r="L10" i="42" a="1"/>
  <c r="L10" i="42" s="1"/>
  <c r="AA10" i="42"/>
  <c r="E10" i="42" a="1"/>
  <c r="E10" i="42" s="1"/>
  <c r="O10" i="42" a="1"/>
  <c r="O10" i="42" s="1"/>
  <c r="K10" i="42" a="1"/>
  <c r="K10" i="42" s="1"/>
  <c r="D10" i="42"/>
  <c r="N10" i="42" a="1"/>
  <c r="N10" i="42" s="1"/>
  <c r="AE10" i="42" s="1"/>
  <c r="G10" i="42" a="1"/>
  <c r="G10" i="42" s="1"/>
  <c r="M10" i="42" a="1"/>
  <c r="M10" i="42" s="1"/>
  <c r="L15" i="42" a="1"/>
  <c r="L15" i="42" s="1"/>
  <c r="O15" i="42" a="1"/>
  <c r="O15" i="42" s="1"/>
  <c r="K15" i="42" a="1"/>
  <c r="K15" i="42" s="1"/>
  <c r="AA15" i="42"/>
  <c r="G15" i="42" a="1"/>
  <c r="G15" i="42" s="1"/>
  <c r="N15" i="42" a="1"/>
  <c r="N15" i="42" s="1"/>
  <c r="AE15" i="42" s="1"/>
  <c r="F15" i="42" a="1"/>
  <c r="F15" i="42" s="1"/>
  <c r="M15" i="42" a="1"/>
  <c r="M15" i="42" s="1"/>
  <c r="E15" i="42" a="1"/>
  <c r="E15" i="42" s="1"/>
  <c r="D15" i="42"/>
  <c r="O22" i="42" a="1"/>
  <c r="O22" i="42" s="1"/>
  <c r="K22" i="42" a="1"/>
  <c r="K22" i="42" s="1"/>
  <c r="N22" i="42" a="1"/>
  <c r="N22" i="42" s="1"/>
  <c r="AE22" i="42" s="1"/>
  <c r="L22" i="42" a="1"/>
  <c r="L22" i="42" s="1"/>
  <c r="F22" i="42" a="1"/>
  <c r="F22" i="42" s="1"/>
  <c r="E22" i="42" a="1"/>
  <c r="E22" i="42" s="1"/>
  <c r="M22" i="42" a="1"/>
  <c r="M22" i="42" s="1"/>
  <c r="D22" i="42"/>
  <c r="G22" i="42" a="1"/>
  <c r="G22" i="42" s="1"/>
  <c r="AA22" i="42"/>
  <c r="O15" i="43" a="1"/>
  <c r="O15" i="43" s="1"/>
  <c r="K15" i="43" a="1"/>
  <c r="K15" i="43" s="1"/>
  <c r="N15" i="43" a="1"/>
  <c r="N15" i="43" s="1"/>
  <c r="AE15" i="43" s="1"/>
  <c r="L15" i="43" a="1"/>
  <c r="L15" i="43" s="1"/>
  <c r="D15" i="43"/>
  <c r="M15" i="43" a="1"/>
  <c r="M15" i="43" s="1"/>
  <c r="AA15" i="43"/>
  <c r="G15" i="43" a="1"/>
  <c r="G15" i="43" s="1"/>
  <c r="F15" i="43" a="1"/>
  <c r="F15" i="43" s="1"/>
  <c r="E15" i="43" a="1"/>
  <c r="E15" i="43" s="1"/>
  <c r="N10" i="43" a="1"/>
  <c r="N10" i="43" s="1"/>
  <c r="AE10" i="43" s="1"/>
  <c r="G10" i="43" a="1"/>
  <c r="G10" i="43" s="1"/>
  <c r="M10" i="43" a="1"/>
  <c r="M10" i="43" s="1"/>
  <c r="F10" i="43" a="1"/>
  <c r="F10" i="43" s="1"/>
  <c r="L10" i="43" a="1"/>
  <c r="L10" i="43" s="1"/>
  <c r="E10" i="43" a="1"/>
  <c r="E10" i="43" s="1"/>
  <c r="AA10" i="43"/>
  <c r="K10" i="43" a="1"/>
  <c r="K10" i="43" s="1"/>
  <c r="D10" i="43"/>
  <c r="O10" i="43" a="1"/>
  <c r="O10" i="43" s="1"/>
  <c r="N16" i="44" a="1"/>
  <c r="N16" i="44" s="1"/>
  <c r="AE16" i="44" s="1"/>
  <c r="M16" i="44" a="1"/>
  <c r="M16" i="44" s="1"/>
  <c r="L16" i="44" a="1"/>
  <c r="L16" i="44" s="1"/>
  <c r="AA16" i="44"/>
  <c r="G16" i="44" a="1"/>
  <c r="G16" i="44" s="1"/>
  <c r="O16" i="44" a="1"/>
  <c r="O16" i="44" s="1"/>
  <c r="F16" i="44" a="1"/>
  <c r="F16" i="44" s="1"/>
  <c r="E16" i="44" a="1"/>
  <c r="E16" i="44" s="1"/>
  <c r="D16" i="44"/>
  <c r="K16" i="44" a="1"/>
  <c r="K16" i="44" s="1"/>
  <c r="K31" i="9"/>
  <c r="K31" i="14"/>
  <c r="K31" i="21"/>
  <c r="K31" i="31"/>
  <c r="K31" i="38"/>
  <c r="M31" i="9"/>
  <c r="M31" i="18"/>
  <c r="M31" i="23"/>
  <c r="M31" i="32"/>
  <c r="M31" i="39"/>
  <c r="L31" i="11"/>
  <c r="L31" i="14"/>
  <c r="L31" i="22"/>
  <c r="L31" i="31"/>
  <c r="L31" i="40"/>
  <c r="L19" i="7" a="1"/>
  <c r="L19" i="7" s="1"/>
  <c r="O19" i="7" a="1"/>
  <c r="O19" i="7" s="1"/>
  <c r="K19" i="7" a="1"/>
  <c r="K19" i="7" s="1"/>
  <c r="N19" i="7" a="1"/>
  <c r="N19" i="7" s="1"/>
  <c r="AE19" i="7" s="1"/>
  <c r="M19" i="7" a="1"/>
  <c r="M19" i="7" s="1"/>
  <c r="AA19" i="7"/>
  <c r="E19" i="7" a="1"/>
  <c r="E19" i="7" s="1"/>
  <c r="F19" i="7" a="1"/>
  <c r="F19" i="7" s="1"/>
  <c r="D19" i="7"/>
  <c r="G19" i="7" a="1"/>
  <c r="G19" i="7" s="1"/>
  <c r="N13" i="7" a="1"/>
  <c r="N13" i="7" s="1"/>
  <c r="AE13" i="7" s="1"/>
  <c r="M13" i="7" a="1"/>
  <c r="M13" i="7" s="1"/>
  <c r="L13" i="7" a="1"/>
  <c r="L13" i="7" s="1"/>
  <c r="O13" i="7" a="1"/>
  <c r="O13" i="7" s="1"/>
  <c r="K13" i="7" a="1"/>
  <c r="K13" i="7" s="1"/>
  <c r="G13" i="7" a="1"/>
  <c r="G13" i="7" s="1"/>
  <c r="F13" i="7" a="1"/>
  <c r="F13" i="7" s="1"/>
  <c r="AA13" i="7"/>
  <c r="E13" i="7" a="1"/>
  <c r="E13" i="7" s="1"/>
  <c r="D13" i="7"/>
  <c r="L20" i="12" a="1"/>
  <c r="L20" i="12" s="1"/>
  <c r="O20" i="12" a="1"/>
  <c r="O20" i="12" s="1"/>
  <c r="K20" i="12" a="1"/>
  <c r="K20" i="12" s="1"/>
  <c r="N20" i="12" a="1"/>
  <c r="N20" i="12" s="1"/>
  <c r="AE20" i="12" s="1"/>
  <c r="M20" i="12" a="1"/>
  <c r="M20" i="12" s="1"/>
  <c r="G20" i="12" a="1"/>
  <c r="G20" i="12" s="1"/>
  <c r="F20" i="12" a="1"/>
  <c r="F20" i="12" s="1"/>
  <c r="AA20" i="12"/>
  <c r="E20" i="12" a="1"/>
  <c r="E20" i="12" s="1"/>
  <c r="D20" i="12"/>
  <c r="D12" i="17"/>
  <c r="N12" i="17" a="1"/>
  <c r="N12" i="17" s="1"/>
  <c r="AE12" i="17" s="1"/>
  <c r="L12" i="17" a="1"/>
  <c r="L12" i="17" s="1"/>
  <c r="AA12" i="17"/>
  <c r="O12" i="17" a="1"/>
  <c r="O12" i="17" s="1"/>
  <c r="F12" i="17" a="1"/>
  <c r="F12" i="17" s="1"/>
  <c r="E12" i="17" a="1"/>
  <c r="E12" i="17" s="1"/>
  <c r="M12" i="17" a="1"/>
  <c r="M12" i="17" s="1"/>
  <c r="K12" i="17" a="1"/>
  <c r="K12" i="17" s="1"/>
  <c r="G12" i="17" a="1"/>
  <c r="G12" i="17" s="1"/>
  <c r="N19" i="20" a="1"/>
  <c r="N19" i="20" s="1"/>
  <c r="AE19" i="20" s="1"/>
  <c r="M19" i="20" a="1"/>
  <c r="M19" i="20" s="1"/>
  <c r="L19" i="20" a="1"/>
  <c r="L19" i="20" s="1"/>
  <c r="O19" i="20" a="1"/>
  <c r="O19" i="20" s="1"/>
  <c r="K19" i="20" a="1"/>
  <c r="K19" i="20" s="1"/>
  <c r="D19" i="20"/>
  <c r="G19" i="20" a="1"/>
  <c r="G19" i="20" s="1"/>
  <c r="F19" i="20" a="1"/>
  <c r="F19" i="20" s="1"/>
  <c r="AA19" i="20"/>
  <c r="E19" i="20" a="1"/>
  <c r="E19" i="20" s="1"/>
  <c r="M15" i="27" a="1"/>
  <c r="M15" i="27" s="1"/>
  <c r="L15" i="27" a="1"/>
  <c r="L15" i="27" s="1"/>
  <c r="O15" i="27" a="1"/>
  <c r="O15" i="27" s="1"/>
  <c r="K15" i="27" a="1"/>
  <c r="K15" i="27" s="1"/>
  <c r="N15" i="27" a="1"/>
  <c r="N15" i="27" s="1"/>
  <c r="AE15" i="27" s="1"/>
  <c r="AA15" i="27"/>
  <c r="E15" i="27" a="1"/>
  <c r="E15" i="27" s="1"/>
  <c r="D15" i="27"/>
  <c r="G15" i="27" a="1"/>
  <c r="G15" i="27" s="1"/>
  <c r="F15" i="27" a="1"/>
  <c r="F15" i="27" s="1"/>
  <c r="M13" i="33" a="1"/>
  <c r="M13" i="33" s="1"/>
  <c r="L13" i="33" a="1"/>
  <c r="L13" i="33" s="1"/>
  <c r="O13" i="33" a="1"/>
  <c r="O13" i="33" s="1"/>
  <c r="K13" i="33" a="1"/>
  <c r="K13" i="33" s="1"/>
  <c r="AA13" i="33"/>
  <c r="G13" i="33" a="1"/>
  <c r="G13" i="33" s="1"/>
  <c r="F13" i="33" a="1"/>
  <c r="F13" i="33" s="1"/>
  <c r="N13" i="33" a="1"/>
  <c r="N13" i="33" s="1"/>
  <c r="AE13" i="33" s="1"/>
  <c r="E13" i="33" a="1"/>
  <c r="E13" i="33" s="1"/>
  <c r="D13" i="33"/>
  <c r="N10" i="33" a="1"/>
  <c r="N10" i="33" s="1"/>
  <c r="AE10" i="33" s="1"/>
  <c r="M10" i="33" a="1"/>
  <c r="M10" i="33" s="1"/>
  <c r="L10" i="33" a="1"/>
  <c r="L10" i="33" s="1"/>
  <c r="K10" i="33" a="1"/>
  <c r="K10" i="33" s="1"/>
  <c r="AA10" i="33"/>
  <c r="G10" i="33" a="1"/>
  <c r="G10" i="33" s="1"/>
  <c r="O10" i="33" a="1"/>
  <c r="O10" i="33" s="1"/>
  <c r="F10" i="33" a="1"/>
  <c r="F10" i="33" s="1"/>
  <c r="E10" i="33" a="1"/>
  <c r="E10" i="33" s="1"/>
  <c r="D10" i="33"/>
  <c r="D21" i="37"/>
  <c r="N21" i="37" a="1"/>
  <c r="N21" i="37" s="1"/>
  <c r="AE21" i="37" s="1"/>
  <c r="G21" i="37" a="1"/>
  <c r="G21" i="37" s="1"/>
  <c r="M21" i="37" a="1"/>
  <c r="M21" i="37" s="1"/>
  <c r="F21" i="37" a="1"/>
  <c r="F21" i="37" s="1"/>
  <c r="L21" i="37" a="1"/>
  <c r="L21" i="37" s="1"/>
  <c r="AA21" i="37"/>
  <c r="E21" i="37" a="1"/>
  <c r="E21" i="37" s="1"/>
  <c r="O21" i="37" a="1"/>
  <c r="O21" i="37" s="1"/>
  <c r="K21" i="37" a="1"/>
  <c r="K21" i="37" s="1"/>
  <c r="M19" i="44" a="1"/>
  <c r="M19" i="44" s="1"/>
  <c r="L19" i="44" a="1"/>
  <c r="L19" i="44" s="1"/>
  <c r="O19" i="44" a="1"/>
  <c r="O19" i="44" s="1"/>
  <c r="K19" i="44" a="1"/>
  <c r="K19" i="44" s="1"/>
  <c r="AA19" i="44"/>
  <c r="G19" i="44" a="1"/>
  <c r="G19" i="44" s="1"/>
  <c r="F19" i="44" a="1"/>
  <c r="F19" i="44" s="1"/>
  <c r="N19" i="44" a="1"/>
  <c r="N19" i="44" s="1"/>
  <c r="AE19" i="44" s="1"/>
  <c r="E19" i="44" a="1"/>
  <c r="E19" i="44" s="1"/>
  <c r="D19" i="44"/>
  <c r="M20" i="7" a="1"/>
  <c r="M20" i="7" s="1"/>
  <c r="L20" i="7" a="1"/>
  <c r="L20" i="7" s="1"/>
  <c r="O20" i="7" a="1"/>
  <c r="O20" i="7" s="1"/>
  <c r="K20" i="7" a="1"/>
  <c r="K20" i="7" s="1"/>
  <c r="N20" i="7" a="1"/>
  <c r="N20" i="7" s="1"/>
  <c r="AE20" i="7" s="1"/>
  <c r="G20" i="7" a="1"/>
  <c r="G20" i="7" s="1"/>
  <c r="F20" i="7" a="1"/>
  <c r="F20" i="7" s="1"/>
  <c r="AA20" i="7"/>
  <c r="E20" i="7" a="1"/>
  <c r="E20" i="7" s="1"/>
  <c r="D20" i="7"/>
  <c r="O11" i="10" a="1"/>
  <c r="O11" i="10" s="1"/>
  <c r="K11" i="10" a="1"/>
  <c r="K11" i="10" s="1"/>
  <c r="D11" i="10"/>
  <c r="N11" i="10" a="1"/>
  <c r="N11" i="10" s="1"/>
  <c r="AE11" i="10" s="1"/>
  <c r="G11" i="10" a="1"/>
  <c r="G11" i="10" s="1"/>
  <c r="M11" i="10" a="1"/>
  <c r="M11" i="10" s="1"/>
  <c r="F11" i="10" a="1"/>
  <c r="F11" i="10" s="1"/>
  <c r="L11" i="10" a="1"/>
  <c r="L11" i="10" s="1"/>
  <c r="AA11" i="10"/>
  <c r="E11" i="10" a="1"/>
  <c r="E11" i="10" s="1"/>
  <c r="L13" i="15" a="1"/>
  <c r="L13" i="15" s="1"/>
  <c r="AA13" i="15"/>
  <c r="E13" i="15" a="1"/>
  <c r="E13" i="15" s="1"/>
  <c r="O13" i="15" a="1"/>
  <c r="O13" i="15" s="1"/>
  <c r="K13" i="15" a="1"/>
  <c r="K13" i="15" s="1"/>
  <c r="D13" i="15"/>
  <c r="N13" i="15" a="1"/>
  <c r="N13" i="15" s="1"/>
  <c r="AE13" i="15" s="1"/>
  <c r="G13" i="15" a="1"/>
  <c r="G13" i="15" s="1"/>
  <c r="M13" i="15" a="1"/>
  <c r="M13" i="15" s="1"/>
  <c r="F13" i="15" a="1"/>
  <c r="F13" i="15" s="1"/>
  <c r="N13" i="13" a="1"/>
  <c r="N13" i="13" s="1"/>
  <c r="AE13" i="13" s="1"/>
  <c r="M13" i="13" a="1"/>
  <c r="M13" i="13" s="1"/>
  <c r="L13" i="13" a="1"/>
  <c r="L13" i="13" s="1"/>
  <c r="O13" i="13" a="1"/>
  <c r="O13" i="13" s="1"/>
  <c r="K13" i="13" a="1"/>
  <c r="K13" i="13" s="1"/>
  <c r="G13" i="13" a="1"/>
  <c r="G13" i="13" s="1"/>
  <c r="F13" i="13" a="1"/>
  <c r="F13" i="13" s="1"/>
  <c r="AA13" i="13"/>
  <c r="E13" i="13" a="1"/>
  <c r="E13" i="13" s="1"/>
  <c r="D13" i="13"/>
  <c r="M17" i="21" a="1"/>
  <c r="M17" i="21" s="1"/>
  <c r="L17" i="21" a="1"/>
  <c r="L17" i="21" s="1"/>
  <c r="AA17" i="21"/>
  <c r="E17" i="21" a="1"/>
  <c r="E17" i="21" s="1"/>
  <c r="O17" i="21" a="1"/>
  <c r="O17" i="21" s="1"/>
  <c r="K17" i="21" a="1"/>
  <c r="K17" i="21" s="1"/>
  <c r="D17" i="21"/>
  <c r="N17" i="21" a="1"/>
  <c r="N17" i="21" s="1"/>
  <c r="AE17" i="21" s="1"/>
  <c r="G17" i="21" a="1"/>
  <c r="G17" i="21" s="1"/>
  <c r="F17" i="21" a="1"/>
  <c r="F17" i="21" s="1"/>
  <c r="M13" i="6" a="1"/>
  <c r="M13" i="6" s="1"/>
  <c r="L13" i="6" a="1"/>
  <c r="L13" i="6" s="1"/>
  <c r="O13" i="6" a="1"/>
  <c r="O13" i="6" s="1"/>
  <c r="K13" i="6" a="1"/>
  <c r="K13" i="6" s="1"/>
  <c r="N13" i="6" a="1"/>
  <c r="N13" i="6" s="1"/>
  <c r="AE13" i="6" s="1"/>
  <c r="G13" i="6" a="1"/>
  <c r="G13" i="6" s="1"/>
  <c r="F13" i="6" a="1"/>
  <c r="F13" i="6" s="1"/>
  <c r="AA13" i="6"/>
  <c r="E13" i="6" a="1"/>
  <c r="E13" i="6" s="1"/>
  <c r="D13" i="6"/>
  <c r="M19" i="8" a="1"/>
  <c r="M19" i="8" s="1"/>
  <c r="F19" i="8" a="1"/>
  <c r="F19" i="8" s="1"/>
  <c r="L19" i="8" a="1"/>
  <c r="L19" i="8" s="1"/>
  <c r="AA19" i="8"/>
  <c r="E19" i="8" a="1"/>
  <c r="E19" i="8" s="1"/>
  <c r="O19" i="8" a="1"/>
  <c r="O19" i="8" s="1"/>
  <c r="K19" i="8" a="1"/>
  <c r="K19" i="8" s="1"/>
  <c r="D19" i="8"/>
  <c r="N19" i="8" a="1"/>
  <c r="N19" i="8" s="1"/>
  <c r="AE19" i="8" s="1"/>
  <c r="G19" i="8" a="1"/>
  <c r="G19" i="8" s="1"/>
  <c r="M21" i="10" a="1"/>
  <c r="M21" i="10" s="1"/>
  <c r="F21" i="10" a="1"/>
  <c r="F21" i="10" s="1"/>
  <c r="L21" i="10" a="1"/>
  <c r="L21" i="10" s="1"/>
  <c r="AA21" i="10"/>
  <c r="E21" i="10" a="1"/>
  <c r="E21" i="10" s="1"/>
  <c r="O21" i="10" a="1"/>
  <c r="O21" i="10" s="1"/>
  <c r="K21" i="10" a="1"/>
  <c r="K21" i="10" s="1"/>
  <c r="D21" i="10"/>
  <c r="N21" i="10" a="1"/>
  <c r="N21" i="10" s="1"/>
  <c r="AE21" i="10" s="1"/>
  <c r="G21" i="10" a="1"/>
  <c r="G21" i="10" s="1"/>
  <c r="L16" i="6" a="1"/>
  <c r="L16" i="6" s="1"/>
  <c r="O16" i="6" a="1"/>
  <c r="O16" i="6" s="1"/>
  <c r="K16" i="6" a="1"/>
  <c r="K16" i="6" s="1"/>
  <c r="N16" i="6" a="1"/>
  <c r="N16" i="6" s="1"/>
  <c r="AE16" i="6" s="1"/>
  <c r="M16" i="6" a="1"/>
  <c r="M16" i="6" s="1"/>
  <c r="G16" i="6" a="1"/>
  <c r="G16" i="6" s="1"/>
  <c r="F16" i="6" a="1"/>
  <c r="F16" i="6" s="1"/>
  <c r="AA16" i="6"/>
  <c r="E16" i="6" a="1"/>
  <c r="E16" i="6" s="1"/>
  <c r="D16" i="6"/>
  <c r="L18" i="8" a="1"/>
  <c r="L18" i="8" s="1"/>
  <c r="AA18" i="8"/>
  <c r="E18" i="8" a="1"/>
  <c r="E18" i="8" s="1"/>
  <c r="O18" i="8" a="1"/>
  <c r="O18" i="8" s="1"/>
  <c r="K18" i="8" a="1"/>
  <c r="K18" i="8" s="1"/>
  <c r="D18" i="8"/>
  <c r="N18" i="8" a="1"/>
  <c r="N18" i="8" s="1"/>
  <c r="AE18" i="8" s="1"/>
  <c r="G18" i="8" a="1"/>
  <c r="G18" i="8" s="1"/>
  <c r="M18" i="8" a="1"/>
  <c r="M18" i="8" s="1"/>
  <c r="F18" i="8" a="1"/>
  <c r="F18" i="8" s="1"/>
  <c r="L11" i="11" a="1"/>
  <c r="L11" i="11" s="1"/>
  <c r="AA11" i="11"/>
  <c r="E11" i="11" a="1"/>
  <c r="E11" i="11" s="1"/>
  <c r="O11" i="11" a="1"/>
  <c r="O11" i="11" s="1"/>
  <c r="K11" i="11" a="1"/>
  <c r="K11" i="11" s="1"/>
  <c r="D11" i="11"/>
  <c r="N11" i="11" a="1"/>
  <c r="N11" i="11" s="1"/>
  <c r="AE11" i="11" s="1"/>
  <c r="G11" i="11" a="1"/>
  <c r="G11" i="11" s="1"/>
  <c r="M11" i="11" a="1"/>
  <c r="M11" i="11" s="1"/>
  <c r="F11" i="11" a="1"/>
  <c r="F11" i="11" s="1"/>
  <c r="O15" i="6" a="1"/>
  <c r="O15" i="6" s="1"/>
  <c r="K15" i="6" a="1"/>
  <c r="K15" i="6" s="1"/>
  <c r="N15" i="6" a="1"/>
  <c r="N15" i="6" s="1"/>
  <c r="AE15" i="6" s="1"/>
  <c r="M15" i="6" a="1"/>
  <c r="M15" i="6" s="1"/>
  <c r="L15" i="6" a="1"/>
  <c r="L15" i="6" s="1"/>
  <c r="G15" i="6" a="1"/>
  <c r="G15" i="6" s="1"/>
  <c r="F15" i="6" a="1"/>
  <c r="F15" i="6" s="1"/>
  <c r="AA15" i="6"/>
  <c r="E15" i="6" a="1"/>
  <c r="E15" i="6" s="1"/>
  <c r="D15" i="6"/>
  <c r="O17" i="8" a="1"/>
  <c r="O17" i="8" s="1"/>
  <c r="K17" i="8" a="1"/>
  <c r="K17" i="8" s="1"/>
  <c r="D17" i="8"/>
  <c r="N17" i="8" a="1"/>
  <c r="N17" i="8" s="1"/>
  <c r="AE17" i="8" s="1"/>
  <c r="G17" i="8" a="1"/>
  <c r="G17" i="8" s="1"/>
  <c r="M17" i="8" a="1"/>
  <c r="M17" i="8" s="1"/>
  <c r="F17" i="8" a="1"/>
  <c r="F17" i="8" s="1"/>
  <c r="L17" i="8" a="1"/>
  <c r="L17" i="8" s="1"/>
  <c r="AA17" i="8"/>
  <c r="E17" i="8" a="1"/>
  <c r="E17" i="8" s="1"/>
  <c r="O23" i="10" a="1"/>
  <c r="O23" i="10" s="1"/>
  <c r="K23" i="10" a="1"/>
  <c r="K23" i="10" s="1"/>
  <c r="D23" i="10"/>
  <c r="N23" i="10" a="1"/>
  <c r="N23" i="10" s="1"/>
  <c r="AE23" i="10" s="1"/>
  <c r="G23" i="10" a="1"/>
  <c r="G23" i="10" s="1"/>
  <c r="M23" i="10" a="1"/>
  <c r="M23" i="10" s="1"/>
  <c r="F23" i="10" a="1"/>
  <c r="F23" i="10" s="1"/>
  <c r="L23" i="10" a="1"/>
  <c r="L23" i="10" s="1"/>
  <c r="AA23" i="10"/>
  <c r="E23" i="10" a="1"/>
  <c r="E23" i="10" s="1"/>
  <c r="N10" i="6" a="1"/>
  <c r="N10" i="6" s="1"/>
  <c r="AE10" i="6" s="1"/>
  <c r="M10" i="6" a="1"/>
  <c r="M10" i="6" s="1"/>
  <c r="L10" i="6" a="1"/>
  <c r="L10" i="6" s="1"/>
  <c r="O10" i="6" a="1"/>
  <c r="O10" i="6" s="1"/>
  <c r="K10" i="6" a="1"/>
  <c r="K10" i="6" s="1"/>
  <c r="G10" i="6" a="1"/>
  <c r="G10" i="6" s="1"/>
  <c r="F10" i="6" a="1"/>
  <c r="F10" i="6" s="1"/>
  <c r="AA10" i="6"/>
  <c r="E10" i="6" a="1"/>
  <c r="E10" i="6" s="1"/>
  <c r="D10" i="6"/>
  <c r="N16" i="8" a="1"/>
  <c r="N16" i="8" s="1"/>
  <c r="AE16" i="8" s="1"/>
  <c r="G16" i="8" a="1"/>
  <c r="G16" i="8" s="1"/>
  <c r="M16" i="8" a="1"/>
  <c r="M16" i="8" s="1"/>
  <c r="F16" i="8" a="1"/>
  <c r="F16" i="8" s="1"/>
  <c r="L16" i="8" a="1"/>
  <c r="L16" i="8" s="1"/>
  <c r="AA16" i="8"/>
  <c r="E16" i="8" a="1"/>
  <c r="E16" i="8" s="1"/>
  <c r="O16" i="8" a="1"/>
  <c r="O16" i="8" s="1"/>
  <c r="K16" i="8" a="1"/>
  <c r="K16" i="8" s="1"/>
  <c r="D16" i="8"/>
  <c r="N18" i="10" a="1"/>
  <c r="N18" i="10" s="1"/>
  <c r="AE18" i="10" s="1"/>
  <c r="G18" i="10" a="1"/>
  <c r="G18" i="10" s="1"/>
  <c r="M18" i="10" a="1"/>
  <c r="M18" i="10" s="1"/>
  <c r="F18" i="10" a="1"/>
  <c r="F18" i="10" s="1"/>
  <c r="L18" i="10" a="1"/>
  <c r="L18" i="10" s="1"/>
  <c r="AA18" i="10"/>
  <c r="E18" i="10" a="1"/>
  <c r="E18" i="10" s="1"/>
  <c r="O18" i="10" a="1"/>
  <c r="O18" i="10" s="1"/>
  <c r="K18" i="10" a="1"/>
  <c r="K18" i="10" s="1"/>
  <c r="D18" i="10"/>
  <c r="M12" i="13" a="1"/>
  <c r="M12" i="13" s="1"/>
  <c r="L12" i="13" a="1"/>
  <c r="L12" i="13" s="1"/>
  <c r="O12" i="13" a="1"/>
  <c r="O12" i="13" s="1"/>
  <c r="K12" i="13" a="1"/>
  <c r="K12" i="13" s="1"/>
  <c r="N12" i="13" a="1"/>
  <c r="N12" i="13" s="1"/>
  <c r="AE12" i="13" s="1"/>
  <c r="F12" i="13" a="1"/>
  <c r="F12" i="13" s="1"/>
  <c r="AA12" i="13"/>
  <c r="E12" i="13" a="1"/>
  <c r="E12" i="13" s="1"/>
  <c r="D12" i="13"/>
  <c r="G12" i="13" a="1"/>
  <c r="G12" i="13" s="1"/>
  <c r="M14" i="15" a="1"/>
  <c r="M14" i="15" s="1"/>
  <c r="F14" i="15" a="1"/>
  <c r="F14" i="15" s="1"/>
  <c r="L14" i="15" a="1"/>
  <c r="L14" i="15" s="1"/>
  <c r="AA14" i="15"/>
  <c r="E14" i="15" a="1"/>
  <c r="E14" i="15" s="1"/>
  <c r="O14" i="15" a="1"/>
  <c r="O14" i="15" s="1"/>
  <c r="K14" i="15" a="1"/>
  <c r="K14" i="15" s="1"/>
  <c r="D14" i="15"/>
  <c r="N14" i="15" a="1"/>
  <c r="N14" i="15" s="1"/>
  <c r="AE14" i="15" s="1"/>
  <c r="G14" i="15" a="1"/>
  <c r="G14" i="15" s="1"/>
  <c r="G14" i="18" a="1"/>
  <c r="G14" i="18" s="1"/>
  <c r="M14" i="18" a="1"/>
  <c r="M14" i="18" s="1"/>
  <c r="F14" i="18" a="1"/>
  <c r="F14" i="18" s="1"/>
  <c r="L14" i="18" a="1"/>
  <c r="L14" i="18" s="1"/>
  <c r="AA14" i="18"/>
  <c r="E14" i="18" a="1"/>
  <c r="E14" i="18" s="1"/>
  <c r="O14" i="18" a="1"/>
  <c r="O14" i="18" s="1"/>
  <c r="K14" i="18" a="1"/>
  <c r="K14" i="18" s="1"/>
  <c r="D14" i="18"/>
  <c r="N14" i="18" a="1"/>
  <c r="N14" i="18" s="1"/>
  <c r="AE14" i="18" s="1"/>
  <c r="L23" i="13" a="1"/>
  <c r="L23" i="13" s="1"/>
  <c r="O23" i="13" a="1"/>
  <c r="O23" i="13" s="1"/>
  <c r="K23" i="13" a="1"/>
  <c r="K23" i="13" s="1"/>
  <c r="D23" i="13"/>
  <c r="N23" i="13" a="1"/>
  <c r="N23" i="13" s="1"/>
  <c r="AE23" i="13" s="1"/>
  <c r="G23" i="13" a="1"/>
  <c r="G23" i="13" s="1"/>
  <c r="M23" i="13" a="1"/>
  <c r="M23" i="13" s="1"/>
  <c r="AA23" i="13"/>
  <c r="F23" i="13" a="1"/>
  <c r="F23" i="13" s="1"/>
  <c r="E23" i="13" a="1"/>
  <c r="E23" i="13" s="1"/>
  <c r="L12" i="16" a="1"/>
  <c r="L12" i="16" s="1"/>
  <c r="AA12" i="16"/>
  <c r="E12" i="16" a="1"/>
  <c r="E12" i="16" s="1"/>
  <c r="O12" i="16" a="1"/>
  <c r="O12" i="16" s="1"/>
  <c r="K12" i="16" a="1"/>
  <c r="K12" i="16" s="1"/>
  <c r="D12" i="16"/>
  <c r="N12" i="16" a="1"/>
  <c r="N12" i="16" s="1"/>
  <c r="AE12" i="16" s="1"/>
  <c r="G12" i="16" a="1"/>
  <c r="G12" i="16" s="1"/>
  <c r="M12" i="16" a="1"/>
  <c r="M12" i="16" s="1"/>
  <c r="F12" i="16" a="1"/>
  <c r="F12" i="16" s="1"/>
  <c r="O23" i="12" a="1"/>
  <c r="O23" i="12" s="1"/>
  <c r="K23" i="12" a="1"/>
  <c r="K23" i="12" s="1"/>
  <c r="N23" i="12" a="1"/>
  <c r="N23" i="12" s="1"/>
  <c r="AE23" i="12" s="1"/>
  <c r="M23" i="12" a="1"/>
  <c r="M23" i="12" s="1"/>
  <c r="L23" i="12" a="1"/>
  <c r="L23" i="12" s="1"/>
  <c r="F23" i="12" a="1"/>
  <c r="F23" i="12" s="1"/>
  <c r="AA23" i="12"/>
  <c r="E23" i="12" a="1"/>
  <c r="E23" i="12" s="1"/>
  <c r="D23" i="12"/>
  <c r="G23" i="12" a="1"/>
  <c r="G23" i="12" s="1"/>
  <c r="O12" i="15" a="1"/>
  <c r="O12" i="15" s="1"/>
  <c r="K12" i="15" a="1"/>
  <c r="K12" i="15" s="1"/>
  <c r="D12" i="15"/>
  <c r="N12" i="15" a="1"/>
  <c r="N12" i="15" s="1"/>
  <c r="AE12" i="15" s="1"/>
  <c r="G12" i="15" a="1"/>
  <c r="G12" i="15" s="1"/>
  <c r="M12" i="15" a="1"/>
  <c r="M12" i="15" s="1"/>
  <c r="F12" i="15" a="1"/>
  <c r="F12" i="15" s="1"/>
  <c r="L12" i="15" a="1"/>
  <c r="L12" i="15" s="1"/>
  <c r="AA12" i="15"/>
  <c r="E12" i="15" a="1"/>
  <c r="E12" i="15" s="1"/>
  <c r="G23" i="17" a="1"/>
  <c r="G23" i="17" s="1"/>
  <c r="M23" i="17" a="1"/>
  <c r="M23" i="17" s="1"/>
  <c r="F23" i="17" a="1"/>
  <c r="F23" i="17" s="1"/>
  <c r="L23" i="17" a="1"/>
  <c r="L23" i="17" s="1"/>
  <c r="O23" i="17" a="1"/>
  <c r="O23" i="17" s="1"/>
  <c r="K23" i="17" a="1"/>
  <c r="K23" i="17" s="1"/>
  <c r="D23" i="17"/>
  <c r="E23" i="17" a="1"/>
  <c r="E23" i="17" s="1"/>
  <c r="AA23" i="17"/>
  <c r="N23" i="17" a="1"/>
  <c r="N23" i="17" s="1"/>
  <c r="AE23" i="17" s="1"/>
  <c r="N12" i="14" a="1"/>
  <c r="N12" i="14" s="1"/>
  <c r="AE12" i="14" s="1"/>
  <c r="G12" i="14" a="1"/>
  <c r="G12" i="14" s="1"/>
  <c r="M12" i="14" a="1"/>
  <c r="M12" i="14" s="1"/>
  <c r="F12" i="14" a="1"/>
  <c r="F12" i="14" s="1"/>
  <c r="L12" i="14" a="1"/>
  <c r="L12" i="14" s="1"/>
  <c r="AA12" i="14"/>
  <c r="E12" i="14" a="1"/>
  <c r="E12" i="14" s="1"/>
  <c r="O12" i="14" a="1"/>
  <c r="O12" i="14" s="1"/>
  <c r="K12" i="14" a="1"/>
  <c r="K12" i="14" s="1"/>
  <c r="D12" i="14"/>
  <c r="N14" i="16" a="1"/>
  <c r="N14" i="16" s="1"/>
  <c r="AE14" i="16" s="1"/>
  <c r="G14" i="16" a="1"/>
  <c r="G14" i="16" s="1"/>
  <c r="M14" i="16" a="1"/>
  <c r="M14" i="16" s="1"/>
  <c r="F14" i="16" a="1"/>
  <c r="F14" i="16" s="1"/>
  <c r="L14" i="16" a="1"/>
  <c r="L14" i="16" s="1"/>
  <c r="AA14" i="16"/>
  <c r="E14" i="16" a="1"/>
  <c r="E14" i="16" s="1"/>
  <c r="O14" i="16" a="1"/>
  <c r="O14" i="16" s="1"/>
  <c r="K14" i="16" a="1"/>
  <c r="K14" i="16" s="1"/>
  <c r="D14" i="16"/>
  <c r="F22" i="17" a="1"/>
  <c r="F22" i="17" s="1"/>
  <c r="L22" i="17" a="1"/>
  <c r="L22" i="17" s="1"/>
  <c r="AA22" i="17"/>
  <c r="O22" i="17" a="1"/>
  <c r="O22" i="17" s="1"/>
  <c r="K22" i="17" a="1"/>
  <c r="K22" i="17" s="1"/>
  <c r="N22" i="17" a="1"/>
  <c r="N22" i="17" s="1"/>
  <c r="AE22" i="17" s="1"/>
  <c r="G22" i="17" a="1"/>
  <c r="G22" i="17" s="1"/>
  <c r="E22" i="17" a="1"/>
  <c r="E22" i="17" s="1"/>
  <c r="D22" i="17"/>
  <c r="M22" i="17" a="1"/>
  <c r="M22" i="17" s="1"/>
  <c r="AA20" i="18"/>
  <c r="E20" i="18" a="1"/>
  <c r="E20" i="18" s="1"/>
  <c r="O20" i="18" a="1"/>
  <c r="O20" i="18" s="1"/>
  <c r="K20" i="18" a="1"/>
  <c r="K20" i="18" s="1"/>
  <c r="D20" i="18"/>
  <c r="N20" i="18" a="1"/>
  <c r="N20" i="18" s="1"/>
  <c r="AE20" i="18" s="1"/>
  <c r="G20" i="18" a="1"/>
  <c r="G20" i="18" s="1"/>
  <c r="M20" i="18" a="1"/>
  <c r="M20" i="18" s="1"/>
  <c r="F20" i="18" a="1"/>
  <c r="F20" i="18" s="1"/>
  <c r="L20" i="18" a="1"/>
  <c r="L20" i="18" s="1"/>
  <c r="D15" i="18"/>
  <c r="N15" i="18" a="1"/>
  <c r="N15" i="18" s="1"/>
  <c r="AE15" i="18" s="1"/>
  <c r="G15" i="18" a="1"/>
  <c r="G15" i="18" s="1"/>
  <c r="M15" i="18" a="1"/>
  <c r="M15" i="18" s="1"/>
  <c r="F15" i="18" a="1"/>
  <c r="F15" i="18" s="1"/>
  <c r="L15" i="18" a="1"/>
  <c r="L15" i="18" s="1"/>
  <c r="AA15" i="18"/>
  <c r="E15" i="18" a="1"/>
  <c r="E15" i="18" s="1"/>
  <c r="O15" i="18" a="1"/>
  <c r="O15" i="18" s="1"/>
  <c r="K15" i="18" a="1"/>
  <c r="K15" i="18" s="1"/>
  <c r="M10" i="20" a="1"/>
  <c r="M10" i="20" s="1"/>
  <c r="O10" i="20" a="1"/>
  <c r="O10" i="20" s="1"/>
  <c r="K10" i="20" a="1"/>
  <c r="K10" i="20" s="1"/>
  <c r="N10" i="20" a="1"/>
  <c r="N10" i="20" s="1"/>
  <c r="AE10" i="20" s="1"/>
  <c r="E10" i="20" a="1"/>
  <c r="E10" i="20" s="1"/>
  <c r="D10" i="20"/>
  <c r="L10" i="20" a="1"/>
  <c r="L10" i="20" s="1"/>
  <c r="G10" i="20" a="1"/>
  <c r="G10" i="20" s="1"/>
  <c r="F10" i="20" a="1"/>
  <c r="F10" i="20" s="1"/>
  <c r="AA10" i="20"/>
  <c r="M16" i="22" a="1"/>
  <c r="M16" i="22" s="1"/>
  <c r="F16" i="22" a="1"/>
  <c r="F16" i="22" s="1"/>
  <c r="L16" i="22" a="1"/>
  <c r="L16" i="22" s="1"/>
  <c r="AA16" i="22"/>
  <c r="E16" i="22" a="1"/>
  <c r="E16" i="22" s="1"/>
  <c r="O16" i="22" a="1"/>
  <c r="O16" i="22" s="1"/>
  <c r="K16" i="22" a="1"/>
  <c r="K16" i="22" s="1"/>
  <c r="D16" i="22"/>
  <c r="N16" i="22" a="1"/>
  <c r="N16" i="22" s="1"/>
  <c r="AE16" i="22" s="1"/>
  <c r="G16" i="22" a="1"/>
  <c r="G16" i="22" s="1"/>
  <c r="L13" i="20" a="1"/>
  <c r="L13" i="20" s="1"/>
  <c r="N13" i="20" a="1"/>
  <c r="N13" i="20" s="1"/>
  <c r="AE13" i="20" s="1"/>
  <c r="M13" i="20" a="1"/>
  <c r="M13" i="20" s="1"/>
  <c r="D13" i="20"/>
  <c r="K13" i="20" a="1"/>
  <c r="K13" i="20" s="1"/>
  <c r="AA13" i="20"/>
  <c r="G13" i="20" a="1"/>
  <c r="G13" i="20" s="1"/>
  <c r="O13" i="20" a="1"/>
  <c r="O13" i="20" s="1"/>
  <c r="F13" i="20" a="1"/>
  <c r="F13" i="20" s="1"/>
  <c r="E13" i="20" a="1"/>
  <c r="E13" i="20" s="1"/>
  <c r="L19" i="22" a="1"/>
  <c r="L19" i="22" s="1"/>
  <c r="AA19" i="22"/>
  <c r="E19" i="22" a="1"/>
  <c r="E19" i="22" s="1"/>
  <c r="O19" i="22" a="1"/>
  <c r="O19" i="22" s="1"/>
  <c r="K19" i="22" a="1"/>
  <c r="K19" i="22" s="1"/>
  <c r="D19" i="22"/>
  <c r="N19" i="22" a="1"/>
  <c r="N19" i="22" s="1"/>
  <c r="AE19" i="22" s="1"/>
  <c r="G19" i="22" a="1"/>
  <c r="G19" i="22" s="1"/>
  <c r="M19" i="22" a="1"/>
  <c r="M19" i="22" s="1"/>
  <c r="F19" i="22" a="1"/>
  <c r="F19" i="22" s="1"/>
  <c r="O19" i="21" a="1"/>
  <c r="O19" i="21" s="1"/>
  <c r="K19" i="21" a="1"/>
  <c r="K19" i="21" s="1"/>
  <c r="N19" i="21" a="1"/>
  <c r="N19" i="21" s="1"/>
  <c r="AE19" i="21" s="1"/>
  <c r="G19" i="21" a="1"/>
  <c r="G19" i="21" s="1"/>
  <c r="M19" i="21" a="1"/>
  <c r="M19" i="21" s="1"/>
  <c r="F19" i="21" a="1"/>
  <c r="F19" i="21" s="1"/>
  <c r="L19" i="21" a="1"/>
  <c r="L19" i="21" s="1"/>
  <c r="E19" i="21" a="1"/>
  <c r="E19" i="21" s="1"/>
  <c r="D19" i="21"/>
  <c r="AA19" i="21"/>
  <c r="N16" i="19" a="1"/>
  <c r="N16" i="19" s="1"/>
  <c r="AE16" i="19" s="1"/>
  <c r="L16" i="19" a="1"/>
  <c r="L16" i="19" s="1"/>
  <c r="O16" i="19" a="1"/>
  <c r="O16" i="19" s="1"/>
  <c r="K16" i="19" a="1"/>
  <c r="K16" i="19" s="1"/>
  <c r="E16" i="19" a="1"/>
  <c r="E16" i="19" s="1"/>
  <c r="M16" i="19" a="1"/>
  <c r="M16" i="19" s="1"/>
  <c r="D16" i="19"/>
  <c r="G16" i="19" a="1"/>
  <c r="G16" i="19" s="1"/>
  <c r="AA16" i="19"/>
  <c r="F16" i="19" a="1"/>
  <c r="F16" i="19" s="1"/>
  <c r="N18" i="21" a="1"/>
  <c r="N18" i="21" s="1"/>
  <c r="AE18" i="21" s="1"/>
  <c r="M18" i="21" a="1"/>
  <c r="M18" i="21" s="1"/>
  <c r="F18" i="21" a="1"/>
  <c r="F18" i="21" s="1"/>
  <c r="L18" i="21" a="1"/>
  <c r="L18" i="21" s="1"/>
  <c r="AA18" i="21"/>
  <c r="E18" i="21" a="1"/>
  <c r="E18" i="21" s="1"/>
  <c r="O18" i="21" a="1"/>
  <c r="O18" i="21" s="1"/>
  <c r="K18" i="21" a="1"/>
  <c r="K18" i="21" s="1"/>
  <c r="G18" i="21" a="1"/>
  <c r="G18" i="21" s="1"/>
  <c r="D18" i="21"/>
  <c r="M13" i="24" a="1"/>
  <c r="M13" i="24" s="1"/>
  <c r="L13" i="24" a="1"/>
  <c r="L13" i="24" s="1"/>
  <c r="O13" i="24" a="1"/>
  <c r="O13" i="24" s="1"/>
  <c r="K13" i="24" a="1"/>
  <c r="K13" i="24" s="1"/>
  <c r="N13" i="24" a="1"/>
  <c r="N13" i="24" s="1"/>
  <c r="AE13" i="24" s="1"/>
  <c r="D13" i="24"/>
  <c r="G13" i="24" a="1"/>
  <c r="G13" i="24" s="1"/>
  <c r="F13" i="24" a="1"/>
  <c r="F13" i="24" s="1"/>
  <c r="AA13" i="24"/>
  <c r="E13" i="24" a="1"/>
  <c r="E13" i="24" s="1"/>
  <c r="L17" i="23" a="1"/>
  <c r="L17" i="23" s="1"/>
  <c r="N17" i="23" a="1"/>
  <c r="N17" i="23" s="1"/>
  <c r="AE17" i="23" s="1"/>
  <c r="M17" i="23" a="1"/>
  <c r="M17" i="23" s="1"/>
  <c r="D17" i="23"/>
  <c r="K17" i="23" a="1"/>
  <c r="K17" i="23" s="1"/>
  <c r="AA17" i="23"/>
  <c r="G17" i="23" a="1"/>
  <c r="G17" i="23" s="1"/>
  <c r="O17" i="23" a="1"/>
  <c r="O17" i="23" s="1"/>
  <c r="F17" i="23" a="1"/>
  <c r="F17" i="23" s="1"/>
  <c r="E17" i="23" a="1"/>
  <c r="E17" i="23" s="1"/>
  <c r="L23" i="25" a="1"/>
  <c r="L23" i="25" s="1"/>
  <c r="AA23" i="25"/>
  <c r="E23" i="25" a="1"/>
  <c r="E23" i="25" s="1"/>
  <c r="O23" i="25" a="1"/>
  <c r="O23" i="25" s="1"/>
  <c r="K23" i="25" a="1"/>
  <c r="K23" i="25" s="1"/>
  <c r="D23" i="25"/>
  <c r="N23" i="25" a="1"/>
  <c r="N23" i="25" s="1"/>
  <c r="AE23" i="25" s="1"/>
  <c r="G23" i="25" a="1"/>
  <c r="G23" i="25" s="1"/>
  <c r="M23" i="25" a="1"/>
  <c r="M23" i="25" s="1"/>
  <c r="F23" i="25" a="1"/>
  <c r="F23" i="25" s="1"/>
  <c r="O10" i="25" a="1"/>
  <c r="O10" i="25" s="1"/>
  <c r="K10" i="25" a="1"/>
  <c r="K10" i="25" s="1"/>
  <c r="N10" i="25" a="1"/>
  <c r="N10" i="25" s="1"/>
  <c r="AE10" i="25" s="1"/>
  <c r="M10" i="25" a="1"/>
  <c r="M10" i="25" s="1"/>
  <c r="F10" i="25" a="1"/>
  <c r="F10" i="25" s="1"/>
  <c r="L10" i="25" a="1"/>
  <c r="L10" i="25" s="1"/>
  <c r="G10" i="25" a="1"/>
  <c r="G10" i="25" s="1"/>
  <c r="E10" i="25" a="1"/>
  <c r="E10" i="25" s="1"/>
  <c r="D10" i="25"/>
  <c r="AA10" i="25"/>
  <c r="N23" i="23" a="1"/>
  <c r="N23" i="23" s="1"/>
  <c r="AE23" i="23" s="1"/>
  <c r="L23" i="23" a="1"/>
  <c r="L23" i="23" s="1"/>
  <c r="O23" i="23" a="1"/>
  <c r="O23" i="23" s="1"/>
  <c r="K23" i="23" a="1"/>
  <c r="K23" i="23" s="1"/>
  <c r="G23" i="23" a="1"/>
  <c r="G23" i="23" s="1"/>
  <c r="AA23" i="23"/>
  <c r="F23" i="23" a="1"/>
  <c r="F23" i="23" s="1"/>
  <c r="E23" i="23" a="1"/>
  <c r="E23" i="23" s="1"/>
  <c r="M23" i="23" a="1"/>
  <c r="M23" i="23" s="1"/>
  <c r="D23" i="23"/>
  <c r="N12" i="26" a="1"/>
  <c r="N12" i="26" s="1"/>
  <c r="AE12" i="26" s="1"/>
  <c r="G12" i="26" a="1"/>
  <c r="G12" i="26" s="1"/>
  <c r="M12" i="26" a="1"/>
  <c r="M12" i="26" s="1"/>
  <c r="F12" i="26" a="1"/>
  <c r="F12" i="26" s="1"/>
  <c r="L12" i="26" a="1"/>
  <c r="L12" i="26" s="1"/>
  <c r="AA12" i="26"/>
  <c r="E12" i="26" a="1"/>
  <c r="E12" i="26" s="1"/>
  <c r="O12" i="26" a="1"/>
  <c r="O12" i="26" s="1"/>
  <c r="K12" i="26" a="1"/>
  <c r="K12" i="26" s="1"/>
  <c r="D12" i="26"/>
  <c r="M14" i="28" a="1"/>
  <c r="M14" i="28" s="1"/>
  <c r="F14" i="28" a="1"/>
  <c r="F14" i="28" s="1"/>
  <c r="L14" i="28" a="1"/>
  <c r="L14" i="28" s="1"/>
  <c r="AA14" i="28"/>
  <c r="E14" i="28" a="1"/>
  <c r="E14" i="28" s="1"/>
  <c r="O14" i="28" a="1"/>
  <c r="O14" i="28" s="1"/>
  <c r="K14" i="28" a="1"/>
  <c r="K14" i="28" s="1"/>
  <c r="D14" i="28"/>
  <c r="N14" i="28" a="1"/>
  <c r="N14" i="28" s="1"/>
  <c r="AE14" i="28" s="1"/>
  <c r="G14" i="28" a="1"/>
  <c r="G14" i="28" s="1"/>
  <c r="L14" i="27" a="1"/>
  <c r="L14" i="27" s="1"/>
  <c r="O14" i="27" a="1"/>
  <c r="O14" i="27" s="1"/>
  <c r="K14" i="27" a="1"/>
  <c r="K14" i="27" s="1"/>
  <c r="N14" i="27" a="1"/>
  <c r="N14" i="27" s="1"/>
  <c r="AE14" i="27" s="1"/>
  <c r="M14" i="27" a="1"/>
  <c r="M14" i="27" s="1"/>
  <c r="G14" i="27" a="1"/>
  <c r="G14" i="27" s="1"/>
  <c r="F14" i="27" a="1"/>
  <c r="F14" i="27" s="1"/>
  <c r="AA14" i="27"/>
  <c r="E14" i="27" a="1"/>
  <c r="E14" i="27" s="1"/>
  <c r="D14" i="27"/>
  <c r="O22" i="26" a="1"/>
  <c r="O22" i="26" s="1"/>
  <c r="K22" i="26" a="1"/>
  <c r="K22" i="26" s="1"/>
  <c r="N22" i="26" a="1"/>
  <c r="N22" i="26" s="1"/>
  <c r="AE22" i="26" s="1"/>
  <c r="M22" i="26" a="1"/>
  <c r="M22" i="26" s="1"/>
  <c r="L22" i="26" a="1"/>
  <c r="L22" i="26" s="1"/>
  <c r="G22" i="26" a="1"/>
  <c r="G22" i="26" s="1"/>
  <c r="F22" i="26" a="1"/>
  <c r="F22" i="26" s="1"/>
  <c r="AA22" i="26"/>
  <c r="E22" i="26" a="1"/>
  <c r="E22" i="26" s="1"/>
  <c r="D22" i="26"/>
  <c r="O15" i="30" a="1"/>
  <c r="O15" i="30" s="1"/>
  <c r="K15" i="30" a="1"/>
  <c r="K15" i="30" s="1"/>
  <c r="M15" i="30" a="1"/>
  <c r="M15" i="30" s="1"/>
  <c r="L15" i="30" a="1"/>
  <c r="L15" i="30" s="1"/>
  <c r="AA15" i="30"/>
  <c r="G15" i="30" a="1"/>
  <c r="G15" i="30" s="1"/>
  <c r="F15" i="30" a="1"/>
  <c r="F15" i="30" s="1"/>
  <c r="N15" i="30" a="1"/>
  <c r="N15" i="30" s="1"/>
  <c r="AE15" i="30" s="1"/>
  <c r="E15" i="30" a="1"/>
  <c r="E15" i="30" s="1"/>
  <c r="D15" i="30"/>
  <c r="N20" i="27" a="1"/>
  <c r="N20" i="27" s="1"/>
  <c r="AE20" i="27" s="1"/>
  <c r="M20" i="27" a="1"/>
  <c r="M20" i="27" s="1"/>
  <c r="L20" i="27" a="1"/>
  <c r="L20" i="27" s="1"/>
  <c r="AA20" i="27"/>
  <c r="E20" i="27" a="1"/>
  <c r="E20" i="27" s="1"/>
  <c r="O20" i="27" a="1"/>
  <c r="O20" i="27" s="1"/>
  <c r="K20" i="27" a="1"/>
  <c r="K20" i="27" s="1"/>
  <c r="G20" i="27" a="1"/>
  <c r="G20" i="27" s="1"/>
  <c r="F20" i="27" a="1"/>
  <c r="F20" i="27" s="1"/>
  <c r="D20" i="27"/>
  <c r="M18" i="29" a="1"/>
  <c r="M18" i="29" s="1"/>
  <c r="O18" i="29" a="1"/>
  <c r="O18" i="29" s="1"/>
  <c r="K18" i="29" a="1"/>
  <c r="K18" i="29" s="1"/>
  <c r="N18" i="29" a="1"/>
  <c r="N18" i="29" s="1"/>
  <c r="AE18" i="29" s="1"/>
  <c r="E18" i="29" a="1"/>
  <c r="E18" i="29" s="1"/>
  <c r="D18" i="29"/>
  <c r="L18" i="29" a="1"/>
  <c r="L18" i="29" s="1"/>
  <c r="G18" i="29" a="1"/>
  <c r="G18" i="29" s="1"/>
  <c r="AA18" i="29"/>
  <c r="F18" i="29" a="1"/>
  <c r="F18" i="29" s="1"/>
  <c r="M17" i="33" a="1"/>
  <c r="M17" i="33" s="1"/>
  <c r="L17" i="33" a="1"/>
  <c r="L17" i="33" s="1"/>
  <c r="O17" i="33" a="1"/>
  <c r="O17" i="33" s="1"/>
  <c r="K17" i="33" a="1"/>
  <c r="K17" i="33" s="1"/>
  <c r="D17" i="33"/>
  <c r="F17" i="33" a="1"/>
  <c r="F17" i="33" s="1"/>
  <c r="AA17" i="33"/>
  <c r="E17" i="33" a="1"/>
  <c r="E17" i="33" s="1"/>
  <c r="N17" i="33" a="1"/>
  <c r="N17" i="33" s="1"/>
  <c r="AE17" i="33" s="1"/>
  <c r="G17" i="33" a="1"/>
  <c r="G17" i="33" s="1"/>
  <c r="L16" i="30" a="1"/>
  <c r="L16" i="30" s="1"/>
  <c r="N16" i="30" a="1"/>
  <c r="N16" i="30" s="1"/>
  <c r="AE16" i="30" s="1"/>
  <c r="G16" i="30" a="1"/>
  <c r="G16" i="30" s="1"/>
  <c r="M16" i="30" a="1"/>
  <c r="M16" i="30" s="1"/>
  <c r="AA16" i="30"/>
  <c r="E16" i="30" a="1"/>
  <c r="E16" i="30" s="1"/>
  <c r="O16" i="30" a="1"/>
  <c r="O16" i="30" s="1"/>
  <c r="D16" i="30"/>
  <c r="K16" i="30" a="1"/>
  <c r="K16" i="30" s="1"/>
  <c r="F16" i="30" a="1"/>
  <c r="F16" i="30" s="1"/>
  <c r="M18" i="32" a="1"/>
  <c r="M18" i="32" s="1"/>
  <c r="L18" i="32" a="1"/>
  <c r="L18" i="32" s="1"/>
  <c r="D18" i="32"/>
  <c r="K18" i="32" a="1"/>
  <c r="K18" i="32" s="1"/>
  <c r="AA18" i="32"/>
  <c r="O18" i="32" a="1"/>
  <c r="O18" i="32" s="1"/>
  <c r="G18" i="32" a="1"/>
  <c r="G18" i="32" s="1"/>
  <c r="N18" i="32" a="1"/>
  <c r="N18" i="32" s="1"/>
  <c r="AE18" i="32" s="1"/>
  <c r="F18" i="32" a="1"/>
  <c r="F18" i="32" s="1"/>
  <c r="E18" i="32" a="1"/>
  <c r="E18" i="32" s="1"/>
  <c r="N23" i="29" a="1"/>
  <c r="N23" i="29" s="1"/>
  <c r="AE23" i="29" s="1"/>
  <c r="L23" i="29" a="1"/>
  <c r="L23" i="29" s="1"/>
  <c r="O23" i="29" a="1"/>
  <c r="O23" i="29" s="1"/>
  <c r="K23" i="29" a="1"/>
  <c r="K23" i="29" s="1"/>
  <c r="G23" i="29" a="1"/>
  <c r="G23" i="29" s="1"/>
  <c r="AA23" i="29"/>
  <c r="F23" i="29" a="1"/>
  <c r="F23" i="29" s="1"/>
  <c r="E23" i="29" a="1"/>
  <c r="E23" i="29" s="1"/>
  <c r="M23" i="29" a="1"/>
  <c r="M23" i="29" s="1"/>
  <c r="D23" i="29"/>
  <c r="L21" i="32" a="1"/>
  <c r="L21" i="32" s="1"/>
  <c r="O21" i="32" a="1"/>
  <c r="O21" i="32" s="1"/>
  <c r="K21" i="32" a="1"/>
  <c r="K21" i="32" s="1"/>
  <c r="N21" i="32" a="1"/>
  <c r="N21" i="32" s="1"/>
  <c r="AE21" i="32" s="1"/>
  <c r="AA21" i="32"/>
  <c r="F21" i="32" a="1"/>
  <c r="F21" i="32" s="1"/>
  <c r="E21" i="32" a="1"/>
  <c r="E21" i="32" s="1"/>
  <c r="M21" i="32" a="1"/>
  <c r="M21" i="32" s="1"/>
  <c r="D21" i="32"/>
  <c r="G21" i="32" a="1"/>
  <c r="G21" i="32" s="1"/>
  <c r="F10" i="35" a="1"/>
  <c r="F10" i="35" s="1"/>
  <c r="L10" i="35" a="1"/>
  <c r="L10" i="35" s="1"/>
  <c r="AA10" i="35"/>
  <c r="E10" i="35" a="1"/>
  <c r="E10" i="35" s="1"/>
  <c r="O10" i="35" a="1"/>
  <c r="O10" i="35" s="1"/>
  <c r="K10" i="35" a="1"/>
  <c r="K10" i="35" s="1"/>
  <c r="D10" i="35"/>
  <c r="N10" i="35" a="1"/>
  <c r="N10" i="35" s="1"/>
  <c r="AE10" i="35" s="1"/>
  <c r="G10" i="35" a="1"/>
  <c r="G10" i="35" s="1"/>
  <c r="M10" i="35" a="1"/>
  <c r="M10" i="35" s="1"/>
  <c r="O19" i="33" a="1"/>
  <c r="O19" i="33" s="1"/>
  <c r="K19" i="33" a="1"/>
  <c r="K19" i="33" s="1"/>
  <c r="N19" i="33" a="1"/>
  <c r="N19" i="33" s="1"/>
  <c r="AE19" i="33" s="1"/>
  <c r="G19" i="33" a="1"/>
  <c r="G19" i="33" s="1"/>
  <c r="M19" i="33" a="1"/>
  <c r="M19" i="33" s="1"/>
  <c r="F19" i="33" a="1"/>
  <c r="F19" i="33" s="1"/>
  <c r="L19" i="33" a="1"/>
  <c r="L19" i="33" s="1"/>
  <c r="E19" i="33" a="1"/>
  <c r="E19" i="33" s="1"/>
  <c r="D19" i="33"/>
  <c r="AA19" i="33"/>
  <c r="N11" i="32" a="1"/>
  <c r="N11" i="32" s="1"/>
  <c r="AE11" i="32" s="1"/>
  <c r="M11" i="32" a="1"/>
  <c r="M11" i="32" s="1"/>
  <c r="F11" i="32" a="1"/>
  <c r="F11" i="32" s="1"/>
  <c r="E11" i="32" a="1"/>
  <c r="E11" i="32" s="1"/>
  <c r="L11" i="32" a="1"/>
  <c r="L11" i="32" s="1"/>
  <c r="D11" i="32"/>
  <c r="K11" i="32" a="1"/>
  <c r="K11" i="32" s="1"/>
  <c r="AA11" i="32"/>
  <c r="O11" i="32" a="1"/>
  <c r="O11" i="32" s="1"/>
  <c r="G11" i="32" a="1"/>
  <c r="G11" i="32" s="1"/>
  <c r="D13" i="34"/>
  <c r="N13" i="34" a="1"/>
  <c r="N13" i="34" s="1"/>
  <c r="AE13" i="34" s="1"/>
  <c r="G13" i="34" a="1"/>
  <c r="G13" i="34" s="1"/>
  <c r="M13" i="34" a="1"/>
  <c r="M13" i="34" s="1"/>
  <c r="F13" i="34" a="1"/>
  <c r="F13" i="34" s="1"/>
  <c r="L13" i="34" a="1"/>
  <c r="L13" i="34" s="1"/>
  <c r="AA13" i="34"/>
  <c r="E13" i="34" a="1"/>
  <c r="E13" i="34" s="1"/>
  <c r="K13" i="34" a="1"/>
  <c r="K13" i="34" s="1"/>
  <c r="O13" i="34" a="1"/>
  <c r="O13" i="34" s="1"/>
  <c r="F21" i="35" a="1"/>
  <c r="F21" i="35" s="1"/>
  <c r="L21" i="35" a="1"/>
  <c r="L21" i="35" s="1"/>
  <c r="AA21" i="35"/>
  <c r="E21" i="35" a="1"/>
  <c r="E21" i="35" s="1"/>
  <c r="O21" i="35" a="1"/>
  <c r="O21" i="35" s="1"/>
  <c r="K21" i="35" a="1"/>
  <c r="K21" i="35" s="1"/>
  <c r="D21" i="35"/>
  <c r="N21" i="35" a="1"/>
  <c r="N21" i="35" s="1"/>
  <c r="AE21" i="35" s="1"/>
  <c r="M21" i="35" a="1"/>
  <c r="M21" i="35" s="1"/>
  <c r="G21" i="35" a="1"/>
  <c r="G21" i="35" s="1"/>
  <c r="AA11" i="36"/>
  <c r="E11" i="36" a="1"/>
  <c r="E11" i="36" s="1"/>
  <c r="O11" i="36" a="1"/>
  <c r="O11" i="36" s="1"/>
  <c r="K11" i="36" a="1"/>
  <c r="K11" i="36" s="1"/>
  <c r="D11" i="36"/>
  <c r="N11" i="36" a="1"/>
  <c r="N11" i="36" s="1"/>
  <c r="AE11" i="36" s="1"/>
  <c r="G11" i="36" a="1"/>
  <c r="G11" i="36" s="1"/>
  <c r="M11" i="36" a="1"/>
  <c r="M11" i="36" s="1"/>
  <c r="L11" i="36" a="1"/>
  <c r="L11" i="36" s="1"/>
  <c r="F11" i="36" a="1"/>
  <c r="F11" i="36" s="1"/>
  <c r="D10" i="36"/>
  <c r="N10" i="36" a="1"/>
  <c r="N10" i="36" s="1"/>
  <c r="AE10" i="36" s="1"/>
  <c r="G10" i="36" a="1"/>
  <c r="G10" i="36" s="1"/>
  <c r="M10" i="36" a="1"/>
  <c r="M10" i="36" s="1"/>
  <c r="F10" i="36" a="1"/>
  <c r="F10" i="36" s="1"/>
  <c r="L10" i="36" a="1"/>
  <c r="L10" i="36" s="1"/>
  <c r="O10" i="36" a="1"/>
  <c r="O10" i="36" s="1"/>
  <c r="K10" i="36" a="1"/>
  <c r="K10" i="36" s="1"/>
  <c r="E10" i="36" a="1"/>
  <c r="E10" i="36" s="1"/>
  <c r="AA10" i="36"/>
  <c r="F15" i="37" a="1"/>
  <c r="F15" i="37" s="1"/>
  <c r="L15" i="37" a="1"/>
  <c r="L15" i="37" s="1"/>
  <c r="O15" i="37" a="1"/>
  <c r="O15" i="37" s="1"/>
  <c r="K15" i="37" a="1"/>
  <c r="K15" i="37" s="1"/>
  <c r="D15" i="37"/>
  <c r="N15" i="37" a="1"/>
  <c r="N15" i="37" s="1"/>
  <c r="AE15" i="37" s="1"/>
  <c r="G15" i="37" a="1"/>
  <c r="G15" i="37" s="1"/>
  <c r="E15" i="37" a="1"/>
  <c r="E15" i="37" s="1"/>
  <c r="AA15" i="37"/>
  <c r="M15" i="37" a="1"/>
  <c r="M15" i="37" s="1"/>
  <c r="O14" i="39" a="1"/>
  <c r="O14" i="39" s="1"/>
  <c r="K14" i="39" a="1"/>
  <c r="K14" i="39" s="1"/>
  <c r="G14" i="39" a="1"/>
  <c r="G14" i="39" s="1"/>
  <c r="L14" i="39" a="1"/>
  <c r="L14" i="39" s="1"/>
  <c r="N14" i="39" a="1"/>
  <c r="N14" i="39" s="1"/>
  <c r="AE14" i="39" s="1"/>
  <c r="D14" i="39"/>
  <c r="M14" i="39" a="1"/>
  <c r="M14" i="39" s="1"/>
  <c r="AA14" i="39"/>
  <c r="F14" i="39" a="1"/>
  <c r="F14" i="39" s="1"/>
  <c r="E14" i="39" a="1"/>
  <c r="E14" i="39" s="1"/>
  <c r="O18" i="39" a="1"/>
  <c r="O18" i="39" s="1"/>
  <c r="K18" i="39" a="1"/>
  <c r="K18" i="39" s="1"/>
  <c r="D18" i="39"/>
  <c r="G18" i="39" a="1"/>
  <c r="G18" i="39" s="1"/>
  <c r="M18" i="39" a="1"/>
  <c r="M18" i="39" s="1"/>
  <c r="F18" i="39" a="1"/>
  <c r="F18" i="39" s="1"/>
  <c r="L18" i="39" a="1"/>
  <c r="L18" i="39" s="1"/>
  <c r="AA18" i="39"/>
  <c r="N18" i="39" a="1"/>
  <c r="N18" i="39" s="1"/>
  <c r="AE18" i="39" s="1"/>
  <c r="E18" i="39" a="1"/>
  <c r="E18" i="39" s="1"/>
  <c r="L15" i="39" a="1"/>
  <c r="L15" i="39" s="1"/>
  <c r="D15" i="39"/>
  <c r="G15" i="39" a="1"/>
  <c r="G15" i="39" s="1"/>
  <c r="M15" i="39" a="1"/>
  <c r="M15" i="39" s="1"/>
  <c r="K15" i="39" a="1"/>
  <c r="K15" i="39" s="1"/>
  <c r="F15" i="39" a="1"/>
  <c r="F15" i="39" s="1"/>
  <c r="AA15" i="39"/>
  <c r="E15" i="39" a="1"/>
  <c r="E15" i="39" s="1"/>
  <c r="O15" i="39" a="1"/>
  <c r="O15" i="39" s="1"/>
  <c r="N15" i="39" a="1"/>
  <c r="N15" i="39" s="1"/>
  <c r="AE15" i="39" s="1"/>
  <c r="M15" i="40" a="1"/>
  <c r="M15" i="40" s="1"/>
  <c r="L15" i="40" a="1"/>
  <c r="L15" i="40" s="1"/>
  <c r="O15" i="40" a="1"/>
  <c r="O15" i="40" s="1"/>
  <c r="K15" i="40" a="1"/>
  <c r="K15" i="40" s="1"/>
  <c r="F15" i="40" a="1"/>
  <c r="F15" i="40" s="1"/>
  <c r="N15" i="40" a="1"/>
  <c r="N15" i="40" s="1"/>
  <c r="AE15" i="40" s="1"/>
  <c r="E15" i="40" a="1"/>
  <c r="E15" i="40" s="1"/>
  <c r="AA15" i="40"/>
  <c r="G15" i="40" a="1"/>
  <c r="G15" i="40" s="1"/>
  <c r="D15" i="40"/>
  <c r="N13" i="39" a="1"/>
  <c r="N13" i="39" s="1"/>
  <c r="AE13" i="39" s="1"/>
  <c r="F13" i="39" a="1"/>
  <c r="F13" i="39" s="1"/>
  <c r="O13" i="39" a="1"/>
  <c r="O13" i="39" s="1"/>
  <c r="K13" i="39" a="1"/>
  <c r="K13" i="39" s="1"/>
  <c r="G13" i="39" a="1"/>
  <c r="G13" i="39" s="1"/>
  <c r="AA13" i="39"/>
  <c r="E13" i="39" a="1"/>
  <c r="E13" i="39" s="1"/>
  <c r="M13" i="39" a="1"/>
  <c r="M13" i="39" s="1"/>
  <c r="D13" i="39"/>
  <c r="L13" i="39" a="1"/>
  <c r="L13" i="39" s="1"/>
  <c r="F23" i="41" a="1"/>
  <c r="F23" i="41" s="1"/>
  <c r="L23" i="41" a="1"/>
  <c r="L23" i="41" s="1"/>
  <c r="O23" i="41" a="1"/>
  <c r="O23" i="41" s="1"/>
  <c r="K23" i="41" a="1"/>
  <c r="K23" i="41" s="1"/>
  <c r="D23" i="41"/>
  <c r="G23" i="41" a="1"/>
  <c r="G23" i="41" s="1"/>
  <c r="M23" i="41" a="1"/>
  <c r="M23" i="41" s="1"/>
  <c r="AA23" i="41"/>
  <c r="N23" i="41" a="1"/>
  <c r="N23" i="41" s="1"/>
  <c r="AE23" i="41" s="1"/>
  <c r="E23" i="41" a="1"/>
  <c r="E23" i="41" s="1"/>
  <c r="N21" i="39" a="1"/>
  <c r="N21" i="39" s="1"/>
  <c r="AE21" i="39" s="1"/>
  <c r="M21" i="39" a="1"/>
  <c r="M21" i="39" s="1"/>
  <c r="L21" i="39" a="1"/>
  <c r="L21" i="39" s="1"/>
  <c r="D21" i="39"/>
  <c r="AA21" i="39"/>
  <c r="O21" i="39" a="1"/>
  <c r="O21" i="39" s="1"/>
  <c r="G21" i="39" a="1"/>
  <c r="G21" i="39" s="1"/>
  <c r="F21" i="39" a="1"/>
  <c r="F21" i="39" s="1"/>
  <c r="K21" i="39" a="1"/>
  <c r="K21" i="39" s="1"/>
  <c r="E21" i="39" a="1"/>
  <c r="E21" i="39" s="1"/>
  <c r="N14" i="41" a="1"/>
  <c r="N14" i="41" s="1"/>
  <c r="AE14" i="41" s="1"/>
  <c r="O14" i="41" a="1"/>
  <c r="O14" i="41" s="1"/>
  <c r="G14" i="41" a="1"/>
  <c r="G14" i="41" s="1"/>
  <c r="M14" i="41" a="1"/>
  <c r="M14" i="41" s="1"/>
  <c r="F14" i="41" a="1"/>
  <c r="F14" i="41" s="1"/>
  <c r="L14" i="41" a="1"/>
  <c r="L14" i="41" s="1"/>
  <c r="E14" i="41" a="1"/>
  <c r="E14" i="41" s="1"/>
  <c r="AA14" i="41"/>
  <c r="K14" i="41" a="1"/>
  <c r="K14" i="41" s="1"/>
  <c r="D14" i="41"/>
  <c r="M16" i="42" a="1"/>
  <c r="M16" i="42" s="1"/>
  <c r="L16" i="42" a="1"/>
  <c r="L16" i="42" s="1"/>
  <c r="O16" i="42" a="1"/>
  <c r="O16" i="42" s="1"/>
  <c r="G16" i="42" a="1"/>
  <c r="G16" i="42" s="1"/>
  <c r="N16" i="42" a="1"/>
  <c r="N16" i="42" s="1"/>
  <c r="AE16" i="42" s="1"/>
  <c r="F16" i="42" a="1"/>
  <c r="F16" i="42" s="1"/>
  <c r="E16" i="42" a="1"/>
  <c r="E16" i="42" s="1"/>
  <c r="D16" i="42"/>
  <c r="K16" i="42" a="1"/>
  <c r="K16" i="42" s="1"/>
  <c r="AA16" i="42"/>
  <c r="L16" i="43" a="1"/>
  <c r="L16" i="43" s="1"/>
  <c r="O16" i="43" a="1"/>
  <c r="O16" i="43" s="1"/>
  <c r="K16" i="43" a="1"/>
  <c r="K16" i="43" s="1"/>
  <c r="AA16" i="43"/>
  <c r="N16" i="43" a="1"/>
  <c r="N16" i="43" s="1"/>
  <c r="AE16" i="43" s="1"/>
  <c r="M16" i="43" a="1"/>
  <c r="M16" i="43" s="1"/>
  <c r="E16" i="43" a="1"/>
  <c r="E16" i="43" s="1"/>
  <c r="G16" i="43" a="1"/>
  <c r="G16" i="43" s="1"/>
  <c r="F16" i="43" a="1"/>
  <c r="F16" i="43" s="1"/>
  <c r="D16" i="43"/>
  <c r="O19" i="43" a="1"/>
  <c r="O19" i="43" s="1"/>
  <c r="K19" i="43" a="1"/>
  <c r="K19" i="43" s="1"/>
  <c r="N19" i="43" a="1"/>
  <c r="N19" i="43" s="1"/>
  <c r="AE19" i="43" s="1"/>
  <c r="AA19" i="43"/>
  <c r="G19" i="43" a="1"/>
  <c r="G19" i="43" s="1"/>
  <c r="M19" i="43" a="1"/>
  <c r="M19" i="43" s="1"/>
  <c r="L19" i="43" a="1"/>
  <c r="L19" i="43" s="1"/>
  <c r="D19" i="43"/>
  <c r="F19" i="43" a="1"/>
  <c r="F19" i="43" s="1"/>
  <c r="E19" i="43" a="1"/>
  <c r="E19" i="43" s="1"/>
  <c r="N14" i="43" a="1"/>
  <c r="N14" i="43" s="1"/>
  <c r="AE14" i="43" s="1"/>
  <c r="M14" i="43" a="1"/>
  <c r="M14" i="43" s="1"/>
  <c r="L14" i="43" a="1"/>
  <c r="L14" i="43" s="1"/>
  <c r="D14" i="43"/>
  <c r="K14" i="43" a="1"/>
  <c r="K14" i="43" s="1"/>
  <c r="O14" i="43" a="1"/>
  <c r="O14" i="43" s="1"/>
  <c r="G14" i="43" a="1"/>
  <c r="G14" i="43" s="1"/>
  <c r="F14" i="43" a="1"/>
  <c r="F14" i="43" s="1"/>
  <c r="E14" i="43" a="1"/>
  <c r="E14" i="43" s="1"/>
  <c r="AA14" i="43"/>
  <c r="O20" i="44" a="1"/>
  <c r="O20" i="44" s="1"/>
  <c r="K20" i="44" a="1"/>
  <c r="K20" i="44" s="1"/>
  <c r="N20" i="44" a="1"/>
  <c r="N20" i="44" s="1"/>
  <c r="AE20" i="44" s="1"/>
  <c r="M20" i="44" a="1"/>
  <c r="M20" i="44" s="1"/>
  <c r="L20" i="44" a="1"/>
  <c r="L20" i="44" s="1"/>
  <c r="G20" i="44" a="1"/>
  <c r="G20" i="44" s="1"/>
  <c r="F20" i="44" a="1"/>
  <c r="F20" i="44" s="1"/>
  <c r="AA20" i="44"/>
  <c r="E20" i="44" a="1"/>
  <c r="E20" i="44" s="1"/>
  <c r="D20" i="44"/>
  <c r="K31" i="8"/>
  <c r="K31" i="13"/>
  <c r="K31" i="23"/>
  <c r="K31" i="35"/>
  <c r="K31" i="40"/>
  <c r="M31" i="8"/>
  <c r="M31" i="17"/>
  <c r="M31" i="25"/>
  <c r="M31" i="31"/>
  <c r="M31" i="42"/>
  <c r="L31" i="9"/>
  <c r="L31" i="13"/>
  <c r="L31" i="26"/>
  <c r="L31" i="33"/>
  <c r="L31" i="41"/>
  <c r="O22" i="13" a="1"/>
  <c r="O22" i="13" s="1"/>
  <c r="K22" i="13" a="1"/>
  <c r="K22" i="13" s="1"/>
  <c r="N22" i="13" a="1"/>
  <c r="N22" i="13" s="1"/>
  <c r="AE22" i="13" s="1"/>
  <c r="G22" i="13" a="1"/>
  <c r="G22" i="13" s="1"/>
  <c r="M22" i="13" a="1"/>
  <c r="M22" i="13" s="1"/>
  <c r="F22" i="13" a="1"/>
  <c r="F22" i="13" s="1"/>
  <c r="L22" i="13" a="1"/>
  <c r="L22" i="13" s="1"/>
  <c r="AA22" i="13"/>
  <c r="E22" i="13" a="1"/>
  <c r="E22" i="13" s="1"/>
  <c r="D22" i="13"/>
  <c r="O11" i="19" a="1"/>
  <c r="O11" i="19" s="1"/>
  <c r="K11" i="19" a="1"/>
  <c r="K11" i="19" s="1"/>
  <c r="N11" i="19" a="1"/>
  <c r="N11" i="19" s="1"/>
  <c r="AE11" i="19" s="1"/>
  <c r="M11" i="19" a="1"/>
  <c r="M11" i="19" s="1"/>
  <c r="E11" i="19" a="1"/>
  <c r="E11" i="19" s="1"/>
  <c r="L11" i="19" a="1"/>
  <c r="L11" i="19" s="1"/>
  <c r="D11" i="19"/>
  <c r="AA11" i="19"/>
  <c r="G11" i="19" a="1"/>
  <c r="G11" i="19" s="1"/>
  <c r="F11" i="19" a="1"/>
  <c r="F11" i="19" s="1"/>
  <c r="N21" i="22" a="1"/>
  <c r="N21" i="22" s="1"/>
  <c r="AE21" i="22" s="1"/>
  <c r="G21" i="22" a="1"/>
  <c r="G21" i="22" s="1"/>
  <c r="M21" i="22" a="1"/>
  <c r="M21" i="22" s="1"/>
  <c r="F21" i="22" a="1"/>
  <c r="F21" i="22" s="1"/>
  <c r="L21" i="22" a="1"/>
  <c r="L21" i="22" s="1"/>
  <c r="AA21" i="22"/>
  <c r="E21" i="22" a="1"/>
  <c r="E21" i="22" s="1"/>
  <c r="O21" i="22" a="1"/>
  <c r="O21" i="22" s="1"/>
  <c r="K21" i="22" a="1"/>
  <c r="K21" i="22" s="1"/>
  <c r="D21" i="22"/>
  <c r="L17" i="28" a="1"/>
  <c r="L17" i="28" s="1"/>
  <c r="AA17" i="28"/>
  <c r="E17" i="28" a="1"/>
  <c r="E17" i="28" s="1"/>
  <c r="O17" i="28" a="1"/>
  <c r="O17" i="28" s="1"/>
  <c r="K17" i="28" a="1"/>
  <c r="K17" i="28" s="1"/>
  <c r="D17" i="28"/>
  <c r="N17" i="28" a="1"/>
  <c r="N17" i="28" s="1"/>
  <c r="AE17" i="28" s="1"/>
  <c r="G17" i="28" a="1"/>
  <c r="G17" i="28" s="1"/>
  <c r="M17" i="28" a="1"/>
  <c r="M17" i="28" s="1"/>
  <c r="F17" i="28" a="1"/>
  <c r="F17" i="28" s="1"/>
  <c r="N22" i="30" a="1"/>
  <c r="N22" i="30" s="1"/>
  <c r="AE22" i="30" s="1"/>
  <c r="G22" i="30" a="1"/>
  <c r="G22" i="30" s="1"/>
  <c r="L22" i="30" a="1"/>
  <c r="L22" i="30" s="1"/>
  <c r="AA22" i="30"/>
  <c r="E22" i="30" a="1"/>
  <c r="E22" i="30" s="1"/>
  <c r="O22" i="30" a="1"/>
  <c r="O22" i="30" s="1"/>
  <c r="K22" i="30" a="1"/>
  <c r="K22" i="30" s="1"/>
  <c r="D22" i="30"/>
  <c r="M22" i="30" a="1"/>
  <c r="M22" i="30" s="1"/>
  <c r="F22" i="30" a="1"/>
  <c r="F22" i="30" s="1"/>
  <c r="G20" i="37" a="1"/>
  <c r="G20" i="37" s="1"/>
  <c r="M20" i="37" a="1"/>
  <c r="M20" i="37" s="1"/>
  <c r="L20" i="37" a="1"/>
  <c r="L20" i="37" s="1"/>
  <c r="AA20" i="37"/>
  <c r="E20" i="37" a="1"/>
  <c r="E20" i="37" s="1"/>
  <c r="O20" i="37" a="1"/>
  <c r="O20" i="37" s="1"/>
  <c r="K20" i="37" a="1"/>
  <c r="K20" i="37" s="1"/>
  <c r="D20" i="37"/>
  <c r="N20" i="37" a="1"/>
  <c r="N20" i="37" s="1"/>
  <c r="AE20" i="37" s="1"/>
  <c r="F20" i="37" a="1"/>
  <c r="F20" i="37" s="1"/>
  <c r="L18" i="40" a="1"/>
  <c r="L18" i="40" s="1"/>
  <c r="O18" i="40" a="1"/>
  <c r="O18" i="40" s="1"/>
  <c r="K18" i="40" a="1"/>
  <c r="K18" i="40" s="1"/>
  <c r="N18" i="40" a="1"/>
  <c r="N18" i="40" s="1"/>
  <c r="AE18" i="40" s="1"/>
  <c r="E18" i="40" a="1"/>
  <c r="E18" i="40" s="1"/>
  <c r="M18" i="40" a="1"/>
  <c r="M18" i="40" s="1"/>
  <c r="D18" i="40"/>
  <c r="G18" i="40" a="1"/>
  <c r="G18" i="40" s="1"/>
  <c r="AA18" i="40"/>
  <c r="F18" i="40" a="1"/>
  <c r="F18" i="40" s="1"/>
  <c r="M13" i="43" a="1"/>
  <c r="M13" i="43" s="1"/>
  <c r="L13" i="43" a="1"/>
  <c r="L13" i="43" s="1"/>
  <c r="D13" i="43"/>
  <c r="K13" i="43" a="1"/>
  <c r="K13" i="43" s="1"/>
  <c r="O13" i="43" a="1"/>
  <c r="O13" i="43" s="1"/>
  <c r="N13" i="43" a="1"/>
  <c r="N13" i="43" s="1"/>
  <c r="AE13" i="43" s="1"/>
  <c r="F13" i="43" a="1"/>
  <c r="F13" i="43" s="1"/>
  <c r="G13" i="43" a="1"/>
  <c r="G13" i="43" s="1"/>
  <c r="E13" i="43" a="1"/>
  <c r="E13" i="43" s="1"/>
  <c r="AA13" i="43"/>
  <c r="M22" i="9" a="1"/>
  <c r="M22" i="9" s="1"/>
  <c r="F22" i="9" a="1"/>
  <c r="F22" i="9" s="1"/>
  <c r="L22" i="9" a="1"/>
  <c r="L22" i="9" s="1"/>
  <c r="AA22" i="9"/>
  <c r="E22" i="9" a="1"/>
  <c r="E22" i="9" s="1"/>
  <c r="O22" i="9" a="1"/>
  <c r="O22" i="9" s="1"/>
  <c r="K22" i="9" a="1"/>
  <c r="K22" i="9" s="1"/>
  <c r="D22" i="9"/>
  <c r="N22" i="9" a="1"/>
  <c r="N22" i="9" s="1"/>
  <c r="AE22" i="9" s="1"/>
  <c r="G22" i="9" a="1"/>
  <c r="G22" i="9" s="1"/>
  <c r="N17" i="7" a="1"/>
  <c r="N17" i="7" s="1"/>
  <c r="AE17" i="7" s="1"/>
  <c r="M17" i="7" a="1"/>
  <c r="M17" i="7" s="1"/>
  <c r="L17" i="7" a="1"/>
  <c r="L17" i="7" s="1"/>
  <c r="O17" i="7" a="1"/>
  <c r="O17" i="7" s="1"/>
  <c r="K17" i="7" a="1"/>
  <c r="K17" i="7" s="1"/>
  <c r="D17" i="7"/>
  <c r="G17" i="7" a="1"/>
  <c r="G17" i="7" s="1"/>
  <c r="F17" i="7" a="1"/>
  <c r="F17" i="7" s="1"/>
  <c r="AA17" i="7"/>
  <c r="E17" i="7" a="1"/>
  <c r="E17" i="7" s="1"/>
  <c r="N23" i="9" a="1"/>
  <c r="N23" i="9" s="1"/>
  <c r="AE23" i="9" s="1"/>
  <c r="G23" i="9" a="1"/>
  <c r="G23" i="9" s="1"/>
  <c r="M23" i="9" a="1"/>
  <c r="M23" i="9" s="1"/>
  <c r="F23" i="9" a="1"/>
  <c r="F23" i="9" s="1"/>
  <c r="L23" i="9" a="1"/>
  <c r="L23" i="9" s="1"/>
  <c r="AA23" i="9"/>
  <c r="E23" i="9" a="1"/>
  <c r="E23" i="9" s="1"/>
  <c r="O23" i="9" a="1"/>
  <c r="O23" i="9" s="1"/>
  <c r="K23" i="9" a="1"/>
  <c r="K23" i="9" s="1"/>
  <c r="D23" i="9"/>
  <c r="AA21" i="17"/>
  <c r="E21" i="17" a="1"/>
  <c r="E21" i="17" s="1"/>
  <c r="O21" i="17" a="1"/>
  <c r="O21" i="17" s="1"/>
  <c r="K21" i="17" a="1"/>
  <c r="K21" i="17" s="1"/>
  <c r="N21" i="17" a="1"/>
  <c r="N21" i="17" s="1"/>
  <c r="AE21" i="17" s="1"/>
  <c r="M21" i="17" a="1"/>
  <c r="M21" i="17" s="1"/>
  <c r="F21" i="17" a="1"/>
  <c r="F21" i="17" s="1"/>
  <c r="G21" i="17" a="1"/>
  <c r="G21" i="17" s="1"/>
  <c r="D21" i="17"/>
  <c r="L21" i="17" a="1"/>
  <c r="L21" i="17" s="1"/>
  <c r="N12" i="23" a="1"/>
  <c r="N12" i="23" s="1"/>
  <c r="AE12" i="23" s="1"/>
  <c r="G12" i="23" a="1"/>
  <c r="G12" i="23" s="1"/>
  <c r="M12" i="23" a="1"/>
  <c r="M12" i="23" s="1"/>
  <c r="F12" i="23" a="1"/>
  <c r="F12" i="23" s="1"/>
  <c r="L12" i="23" a="1"/>
  <c r="L12" i="23" s="1"/>
  <c r="AA12" i="23"/>
  <c r="E12" i="23" a="1"/>
  <c r="E12" i="23" s="1"/>
  <c r="O12" i="23" a="1"/>
  <c r="O12" i="23" s="1"/>
  <c r="K12" i="23" a="1"/>
  <c r="K12" i="23" s="1"/>
  <c r="D12" i="23"/>
  <c r="M17" i="6" a="1"/>
  <c r="M17" i="6" s="1"/>
  <c r="L17" i="6" a="1"/>
  <c r="L17" i="6" s="1"/>
  <c r="O17" i="6" a="1"/>
  <c r="O17" i="6" s="1"/>
  <c r="K17" i="6" a="1"/>
  <c r="K17" i="6" s="1"/>
  <c r="N17" i="6" a="1"/>
  <c r="N17" i="6" s="1"/>
  <c r="AE17" i="6" s="1"/>
  <c r="D17" i="6"/>
  <c r="AA17" i="6"/>
  <c r="E17" i="6" a="1"/>
  <c r="E17" i="6" s="1"/>
  <c r="G17" i="6" a="1"/>
  <c r="G17" i="6" s="1"/>
  <c r="F17" i="6" a="1"/>
  <c r="F17" i="6" s="1"/>
  <c r="M23" i="8" a="1"/>
  <c r="M23" i="8" s="1"/>
  <c r="F23" i="8" a="1"/>
  <c r="F23" i="8" s="1"/>
  <c r="L23" i="8" a="1"/>
  <c r="L23" i="8" s="1"/>
  <c r="AA23" i="8"/>
  <c r="E23" i="8" a="1"/>
  <c r="E23" i="8" s="1"/>
  <c r="O23" i="8" a="1"/>
  <c r="O23" i="8" s="1"/>
  <c r="K23" i="8" a="1"/>
  <c r="K23" i="8" s="1"/>
  <c r="D23" i="8"/>
  <c r="N23" i="8" a="1"/>
  <c r="N23" i="8" s="1"/>
  <c r="AE23" i="8" s="1"/>
  <c r="G23" i="8" a="1"/>
  <c r="G23" i="8" s="1"/>
  <c r="M12" i="11" a="1"/>
  <c r="M12" i="11" s="1"/>
  <c r="F12" i="11" a="1"/>
  <c r="F12" i="11" s="1"/>
  <c r="L12" i="11" a="1"/>
  <c r="L12" i="11" s="1"/>
  <c r="AA12" i="11"/>
  <c r="E12" i="11" a="1"/>
  <c r="E12" i="11" s="1"/>
  <c r="O12" i="11" a="1"/>
  <c r="O12" i="11" s="1"/>
  <c r="K12" i="11" a="1"/>
  <c r="K12" i="11" s="1"/>
  <c r="D12" i="11"/>
  <c r="N12" i="11" a="1"/>
  <c r="N12" i="11" s="1"/>
  <c r="AE12" i="11" s="1"/>
  <c r="G12" i="11" a="1"/>
  <c r="G12" i="11" s="1"/>
  <c r="L20" i="6" a="1"/>
  <c r="L20" i="6" s="1"/>
  <c r="O20" i="6" a="1"/>
  <c r="O20" i="6" s="1"/>
  <c r="K20" i="6" a="1"/>
  <c r="K20" i="6" s="1"/>
  <c r="N20" i="6" a="1"/>
  <c r="N20" i="6" s="1"/>
  <c r="AE20" i="6" s="1"/>
  <c r="M20" i="6" a="1"/>
  <c r="M20" i="6" s="1"/>
  <c r="D20" i="6"/>
  <c r="G20" i="6" a="1"/>
  <c r="G20" i="6" s="1"/>
  <c r="F20" i="6" a="1"/>
  <c r="F20" i="6" s="1"/>
  <c r="AA20" i="6"/>
  <c r="E20" i="6" a="1"/>
  <c r="E20" i="6" s="1"/>
  <c r="L22" i="8" a="1"/>
  <c r="L22" i="8" s="1"/>
  <c r="AA22" i="8"/>
  <c r="E22" i="8" a="1"/>
  <c r="E22" i="8" s="1"/>
  <c r="O22" i="8" a="1"/>
  <c r="O22" i="8" s="1"/>
  <c r="K22" i="8" a="1"/>
  <c r="K22" i="8" s="1"/>
  <c r="D22" i="8"/>
  <c r="N22" i="8" a="1"/>
  <c r="N22" i="8" s="1"/>
  <c r="AE22" i="8" s="1"/>
  <c r="G22" i="8" a="1"/>
  <c r="G22" i="8" s="1"/>
  <c r="M22" i="8" a="1"/>
  <c r="M22" i="8" s="1"/>
  <c r="F22" i="8" a="1"/>
  <c r="F22" i="8" s="1"/>
  <c r="L15" i="11" a="1"/>
  <c r="L15" i="11" s="1"/>
  <c r="AA15" i="11"/>
  <c r="E15" i="11" a="1"/>
  <c r="E15" i="11" s="1"/>
  <c r="O15" i="11" a="1"/>
  <c r="O15" i="11" s="1"/>
  <c r="K15" i="11" a="1"/>
  <c r="K15" i="11" s="1"/>
  <c r="D15" i="11"/>
  <c r="N15" i="11" a="1"/>
  <c r="N15" i="11" s="1"/>
  <c r="AE15" i="11" s="1"/>
  <c r="G15" i="11" a="1"/>
  <c r="G15" i="11" s="1"/>
  <c r="M15" i="11" a="1"/>
  <c r="M15" i="11" s="1"/>
  <c r="F15" i="11" a="1"/>
  <c r="F15" i="11" s="1"/>
  <c r="O19" i="6" a="1"/>
  <c r="O19" i="6" s="1"/>
  <c r="K19" i="6" a="1"/>
  <c r="K19" i="6" s="1"/>
  <c r="N19" i="6" a="1"/>
  <c r="N19" i="6" s="1"/>
  <c r="AE19" i="6" s="1"/>
  <c r="M19" i="6" a="1"/>
  <c r="M19" i="6" s="1"/>
  <c r="L19" i="6" a="1"/>
  <c r="L19" i="6" s="1"/>
  <c r="F19" i="6" a="1"/>
  <c r="F19" i="6" s="1"/>
  <c r="AA19" i="6"/>
  <c r="E19" i="6" a="1"/>
  <c r="E19" i="6" s="1"/>
  <c r="G19" i="6" a="1"/>
  <c r="G19" i="6" s="1"/>
  <c r="D19" i="6"/>
  <c r="O21" i="8" a="1"/>
  <c r="O21" i="8" s="1"/>
  <c r="K21" i="8" a="1"/>
  <c r="K21" i="8" s="1"/>
  <c r="D21" i="8"/>
  <c r="N21" i="8" a="1"/>
  <c r="N21" i="8" s="1"/>
  <c r="AE21" i="8" s="1"/>
  <c r="G21" i="8" a="1"/>
  <c r="G21" i="8" s="1"/>
  <c r="M21" i="8" a="1"/>
  <c r="M21" i="8" s="1"/>
  <c r="F21" i="8" a="1"/>
  <c r="F21" i="8" s="1"/>
  <c r="L21" i="8" a="1"/>
  <c r="L21" i="8" s="1"/>
  <c r="E21" i="8" a="1"/>
  <c r="E21" i="8" s="1"/>
  <c r="AA21" i="8"/>
  <c r="O10" i="11" a="1"/>
  <c r="O10" i="11" s="1"/>
  <c r="K10" i="11" a="1"/>
  <c r="K10" i="11" s="1"/>
  <c r="D10" i="11"/>
  <c r="N10" i="11" a="1"/>
  <c r="N10" i="11" s="1"/>
  <c r="AE10" i="11" s="1"/>
  <c r="G10" i="11" a="1"/>
  <c r="G10" i="11" s="1"/>
  <c r="M10" i="11" a="1"/>
  <c r="M10" i="11" s="1"/>
  <c r="F10" i="11" a="1"/>
  <c r="F10" i="11" s="1"/>
  <c r="L10" i="11" a="1"/>
  <c r="L10" i="11" s="1"/>
  <c r="E10" i="11" a="1"/>
  <c r="E10" i="11" s="1"/>
  <c r="AA10" i="11"/>
  <c r="N14" i="6" a="1"/>
  <c r="N14" i="6" s="1"/>
  <c r="AE14" i="6" s="1"/>
  <c r="M14" i="6" a="1"/>
  <c r="M14" i="6" s="1"/>
  <c r="L14" i="6" a="1"/>
  <c r="L14" i="6" s="1"/>
  <c r="O14" i="6" a="1"/>
  <c r="O14" i="6" s="1"/>
  <c r="K14" i="6" a="1"/>
  <c r="K14" i="6" s="1"/>
  <c r="AA14" i="6"/>
  <c r="E14" i="6" a="1"/>
  <c r="E14" i="6" s="1"/>
  <c r="D14" i="6"/>
  <c r="F14" i="6" a="1"/>
  <c r="F14" i="6" s="1"/>
  <c r="G14" i="6" a="1"/>
  <c r="G14" i="6" s="1"/>
  <c r="N20" i="8" a="1"/>
  <c r="N20" i="8" s="1"/>
  <c r="AE20" i="8" s="1"/>
  <c r="G20" i="8" a="1"/>
  <c r="G20" i="8" s="1"/>
  <c r="M20" i="8" a="1"/>
  <c r="M20" i="8" s="1"/>
  <c r="F20" i="8" a="1"/>
  <c r="F20" i="8" s="1"/>
  <c r="L20" i="8" a="1"/>
  <c r="L20" i="8" s="1"/>
  <c r="AA20" i="8"/>
  <c r="E20" i="8" a="1"/>
  <c r="E20" i="8" s="1"/>
  <c r="O20" i="8" a="1"/>
  <c r="O20" i="8" s="1"/>
  <c r="K20" i="8" a="1"/>
  <c r="K20" i="8" s="1"/>
  <c r="D20" i="8"/>
  <c r="N22" i="10" a="1"/>
  <c r="N22" i="10" s="1"/>
  <c r="AE22" i="10" s="1"/>
  <c r="G22" i="10" a="1"/>
  <c r="G22" i="10" s="1"/>
  <c r="M22" i="10" a="1"/>
  <c r="M22" i="10" s="1"/>
  <c r="F22" i="10" a="1"/>
  <c r="F22" i="10" s="1"/>
  <c r="L22" i="10" a="1"/>
  <c r="L22" i="10" s="1"/>
  <c r="AA22" i="10"/>
  <c r="E22" i="10" a="1"/>
  <c r="E22" i="10" s="1"/>
  <c r="O22" i="10" a="1"/>
  <c r="O22" i="10" s="1"/>
  <c r="K22" i="10" a="1"/>
  <c r="K22" i="10" s="1"/>
  <c r="D22" i="10"/>
  <c r="M16" i="13" a="1"/>
  <c r="M16" i="13" s="1"/>
  <c r="L16" i="13" a="1"/>
  <c r="L16" i="13" s="1"/>
  <c r="O16" i="13" a="1"/>
  <c r="O16" i="13" s="1"/>
  <c r="K16" i="13" a="1"/>
  <c r="K16" i="13" s="1"/>
  <c r="N16" i="13" a="1"/>
  <c r="N16" i="13" s="1"/>
  <c r="AE16" i="13" s="1"/>
  <c r="G16" i="13" a="1"/>
  <c r="G16" i="13" s="1"/>
  <c r="F16" i="13" a="1"/>
  <c r="F16" i="13" s="1"/>
  <c r="AA16" i="13"/>
  <c r="E16" i="13" a="1"/>
  <c r="E16" i="13" s="1"/>
  <c r="D16" i="13"/>
  <c r="M18" i="15" a="1"/>
  <c r="M18" i="15" s="1"/>
  <c r="F18" i="15" a="1"/>
  <c r="F18" i="15" s="1"/>
  <c r="L18" i="15" a="1"/>
  <c r="L18" i="15" s="1"/>
  <c r="AA18" i="15"/>
  <c r="E18" i="15" a="1"/>
  <c r="E18" i="15" s="1"/>
  <c r="O18" i="15" a="1"/>
  <c r="O18" i="15" s="1"/>
  <c r="K18" i="15" a="1"/>
  <c r="K18" i="15" s="1"/>
  <c r="D18" i="15"/>
  <c r="N18" i="15" a="1"/>
  <c r="N18" i="15" s="1"/>
  <c r="AE18" i="15" s="1"/>
  <c r="G18" i="15" a="1"/>
  <c r="G18" i="15" s="1"/>
  <c r="O17" i="19" a="1"/>
  <c r="O17" i="19" s="1"/>
  <c r="K17" i="19" a="1"/>
  <c r="K17" i="19" s="1"/>
  <c r="M17" i="19" a="1"/>
  <c r="M17" i="19" s="1"/>
  <c r="L17" i="19" a="1"/>
  <c r="L17" i="19" s="1"/>
  <c r="AA17" i="19"/>
  <c r="G17" i="19" a="1"/>
  <c r="G17" i="19" s="1"/>
  <c r="F17" i="19" a="1"/>
  <c r="F17" i="19" s="1"/>
  <c r="N17" i="19" a="1"/>
  <c r="N17" i="19" s="1"/>
  <c r="AE17" i="19" s="1"/>
  <c r="E17" i="19" a="1"/>
  <c r="E17" i="19" s="1"/>
  <c r="D17" i="19"/>
  <c r="L10" i="14" a="1"/>
  <c r="L10" i="14" s="1"/>
  <c r="AA10" i="14"/>
  <c r="E10" i="14" a="1"/>
  <c r="E10" i="14" s="1"/>
  <c r="O10" i="14" a="1"/>
  <c r="O10" i="14" s="1"/>
  <c r="K10" i="14" a="1"/>
  <c r="K10" i="14" s="1"/>
  <c r="D10" i="14"/>
  <c r="N10" i="14" a="1"/>
  <c r="N10" i="14" s="1"/>
  <c r="AE10" i="14" s="1"/>
  <c r="G10" i="14" a="1"/>
  <c r="G10" i="14" s="1"/>
  <c r="M10" i="14" a="1"/>
  <c r="M10" i="14" s="1"/>
  <c r="F10" i="14" a="1"/>
  <c r="F10" i="14" s="1"/>
  <c r="L16" i="16" a="1"/>
  <c r="L16" i="16" s="1"/>
  <c r="AA16" i="16"/>
  <c r="E16" i="16" a="1"/>
  <c r="E16" i="16" s="1"/>
  <c r="O16" i="16" a="1"/>
  <c r="O16" i="16" s="1"/>
  <c r="K16" i="16" a="1"/>
  <c r="K16" i="16" s="1"/>
  <c r="D16" i="16"/>
  <c r="N16" i="16" a="1"/>
  <c r="N16" i="16" s="1"/>
  <c r="AE16" i="16" s="1"/>
  <c r="G16" i="16" a="1"/>
  <c r="G16" i="16" s="1"/>
  <c r="M16" i="16" a="1"/>
  <c r="M16" i="16" s="1"/>
  <c r="F16" i="16" a="1"/>
  <c r="F16" i="16" s="1"/>
  <c r="O10" i="13" a="1"/>
  <c r="O10" i="13" s="1"/>
  <c r="K10" i="13" a="1"/>
  <c r="K10" i="13" s="1"/>
  <c r="N10" i="13" a="1"/>
  <c r="N10" i="13" s="1"/>
  <c r="AE10" i="13" s="1"/>
  <c r="M10" i="13" a="1"/>
  <c r="M10" i="13" s="1"/>
  <c r="L10" i="13" a="1"/>
  <c r="L10" i="13" s="1"/>
  <c r="D10" i="13"/>
  <c r="G10" i="13" a="1"/>
  <c r="G10" i="13" s="1"/>
  <c r="F10" i="13" a="1"/>
  <c r="F10" i="13" s="1"/>
  <c r="AA10" i="13"/>
  <c r="E10" i="13" a="1"/>
  <c r="E10" i="13" s="1"/>
  <c r="O16" i="15" a="1"/>
  <c r="O16" i="15" s="1"/>
  <c r="K16" i="15" a="1"/>
  <c r="K16" i="15" s="1"/>
  <c r="D16" i="15"/>
  <c r="N16" i="15" a="1"/>
  <c r="N16" i="15" s="1"/>
  <c r="AE16" i="15" s="1"/>
  <c r="G16" i="15" a="1"/>
  <c r="G16" i="15" s="1"/>
  <c r="M16" i="15" a="1"/>
  <c r="M16" i="15" s="1"/>
  <c r="F16" i="15" a="1"/>
  <c r="F16" i="15" s="1"/>
  <c r="L16" i="15" a="1"/>
  <c r="L16" i="15" s="1"/>
  <c r="AA16" i="15"/>
  <c r="E16" i="15" a="1"/>
  <c r="E16" i="15" s="1"/>
  <c r="N10" i="12" a="1"/>
  <c r="N10" i="12" s="1"/>
  <c r="AE10" i="12" s="1"/>
  <c r="M10" i="12" a="1"/>
  <c r="M10" i="12" s="1"/>
  <c r="L10" i="12" a="1"/>
  <c r="L10" i="12" s="1"/>
  <c r="O10" i="12" a="1"/>
  <c r="O10" i="12" s="1"/>
  <c r="K10" i="12" a="1"/>
  <c r="K10" i="12" s="1"/>
  <c r="AA10" i="12"/>
  <c r="E10" i="12" a="1"/>
  <c r="E10" i="12" s="1"/>
  <c r="D10" i="12"/>
  <c r="G10" i="12" a="1"/>
  <c r="G10" i="12" s="1"/>
  <c r="F10" i="12" a="1"/>
  <c r="F10" i="12" s="1"/>
  <c r="N16" i="14" a="1"/>
  <c r="N16" i="14" s="1"/>
  <c r="AE16" i="14" s="1"/>
  <c r="G16" i="14" a="1"/>
  <c r="G16" i="14" s="1"/>
  <c r="M16" i="14" a="1"/>
  <c r="M16" i="14" s="1"/>
  <c r="F16" i="14" a="1"/>
  <c r="F16" i="14" s="1"/>
  <c r="L16" i="14" a="1"/>
  <c r="L16" i="14" s="1"/>
  <c r="AA16" i="14"/>
  <c r="E16" i="14" a="1"/>
  <c r="E16" i="14" s="1"/>
  <c r="O16" i="14" a="1"/>
  <c r="O16" i="14" s="1"/>
  <c r="K16" i="14" a="1"/>
  <c r="K16" i="14" s="1"/>
  <c r="D16" i="14"/>
  <c r="O18" i="16" a="1"/>
  <c r="O18" i="16" s="1"/>
  <c r="N18" i="16" a="1"/>
  <c r="N18" i="16" s="1"/>
  <c r="AE18" i="16" s="1"/>
  <c r="G18" i="16" a="1"/>
  <c r="G18" i="16" s="1"/>
  <c r="M18" i="16" a="1"/>
  <c r="M18" i="16" s="1"/>
  <c r="F18" i="16" a="1"/>
  <c r="F18" i="16" s="1"/>
  <c r="L18" i="16" a="1"/>
  <c r="L18" i="16" s="1"/>
  <c r="E18" i="16" a="1"/>
  <c r="E18" i="16" s="1"/>
  <c r="AA18" i="16"/>
  <c r="K18" i="16" a="1"/>
  <c r="K18" i="16" s="1"/>
  <c r="D18" i="16"/>
  <c r="F13" i="18" a="1"/>
  <c r="F13" i="18" s="1"/>
  <c r="L13" i="18" a="1"/>
  <c r="L13" i="18" s="1"/>
  <c r="AA13" i="18"/>
  <c r="E13" i="18" a="1"/>
  <c r="E13" i="18" s="1"/>
  <c r="O13" i="18" a="1"/>
  <c r="O13" i="18" s="1"/>
  <c r="K13" i="18" a="1"/>
  <c r="K13" i="18" s="1"/>
  <c r="D13" i="18"/>
  <c r="N13" i="18" a="1"/>
  <c r="N13" i="18" s="1"/>
  <c r="AE13" i="18" s="1"/>
  <c r="G13" i="18" a="1"/>
  <c r="G13" i="18" s="1"/>
  <c r="M13" i="18" a="1"/>
  <c r="M13" i="18" s="1"/>
  <c r="O16" i="20" a="1"/>
  <c r="O16" i="20" s="1"/>
  <c r="K16" i="20" a="1"/>
  <c r="K16" i="20" s="1"/>
  <c r="M16" i="20" a="1"/>
  <c r="M16" i="20" s="1"/>
  <c r="L16" i="20" a="1"/>
  <c r="L16" i="20" s="1"/>
  <c r="AA16" i="20"/>
  <c r="G16" i="20" a="1"/>
  <c r="G16" i="20" s="1"/>
  <c r="F16" i="20" a="1"/>
  <c r="F16" i="20" s="1"/>
  <c r="N16" i="20" a="1"/>
  <c r="N16" i="20" s="1"/>
  <c r="AE16" i="20" s="1"/>
  <c r="E16" i="20" a="1"/>
  <c r="E16" i="20" s="1"/>
  <c r="D16" i="20"/>
  <c r="D19" i="18"/>
  <c r="N19" i="18" a="1"/>
  <c r="N19" i="18" s="1"/>
  <c r="AE19" i="18" s="1"/>
  <c r="G19" i="18" a="1"/>
  <c r="G19" i="18" s="1"/>
  <c r="M19" i="18" a="1"/>
  <c r="M19" i="18" s="1"/>
  <c r="F19" i="18" a="1"/>
  <c r="F19" i="18" s="1"/>
  <c r="L19" i="18" a="1"/>
  <c r="L19" i="18" s="1"/>
  <c r="AA19" i="18"/>
  <c r="E19" i="18" a="1"/>
  <c r="E19" i="18" s="1"/>
  <c r="O19" i="18" a="1"/>
  <c r="O19" i="18" s="1"/>
  <c r="K19" i="18" a="1"/>
  <c r="K19" i="18" s="1"/>
  <c r="M14" i="20" a="1"/>
  <c r="M14" i="20" s="1"/>
  <c r="O14" i="20" a="1"/>
  <c r="O14" i="20" s="1"/>
  <c r="K14" i="20" a="1"/>
  <c r="K14" i="20" s="1"/>
  <c r="N14" i="20" a="1"/>
  <c r="N14" i="20" s="1"/>
  <c r="AE14" i="20" s="1"/>
  <c r="AA14" i="20"/>
  <c r="F14" i="20" a="1"/>
  <c r="F14" i="20" s="1"/>
  <c r="E14" i="20" a="1"/>
  <c r="E14" i="20" s="1"/>
  <c r="D14" i="20"/>
  <c r="L14" i="20" a="1"/>
  <c r="L14" i="20" s="1"/>
  <c r="G14" i="20" a="1"/>
  <c r="G14" i="20" s="1"/>
  <c r="M20" i="22" a="1"/>
  <c r="M20" i="22" s="1"/>
  <c r="F20" i="22" a="1"/>
  <c r="F20" i="22" s="1"/>
  <c r="L20" i="22" a="1"/>
  <c r="L20" i="22" s="1"/>
  <c r="AA20" i="22"/>
  <c r="E20" i="22" a="1"/>
  <c r="E20" i="22" s="1"/>
  <c r="O20" i="22" a="1"/>
  <c r="O20" i="22" s="1"/>
  <c r="K20" i="22" a="1"/>
  <c r="K20" i="22" s="1"/>
  <c r="D20" i="22"/>
  <c r="N20" i="22" a="1"/>
  <c r="N20" i="22" s="1"/>
  <c r="AE20" i="22" s="1"/>
  <c r="G20" i="22" a="1"/>
  <c r="G20" i="22" s="1"/>
  <c r="L17" i="20" a="1"/>
  <c r="L17" i="20" s="1"/>
  <c r="N17" i="20" a="1"/>
  <c r="N17" i="20" s="1"/>
  <c r="AE17" i="20" s="1"/>
  <c r="M17" i="20" a="1"/>
  <c r="M17" i="20" s="1"/>
  <c r="E17" i="20" a="1"/>
  <c r="E17" i="20" s="1"/>
  <c r="D17" i="20"/>
  <c r="K17" i="20" a="1"/>
  <c r="K17" i="20" s="1"/>
  <c r="AA17" i="20"/>
  <c r="G17" i="20" a="1"/>
  <c r="G17" i="20" s="1"/>
  <c r="O17" i="20" a="1"/>
  <c r="O17" i="20" s="1"/>
  <c r="F17" i="20" a="1"/>
  <c r="F17" i="20" s="1"/>
  <c r="L23" i="22" a="1"/>
  <c r="L23" i="22" s="1"/>
  <c r="AA23" i="22"/>
  <c r="E23" i="22" a="1"/>
  <c r="E23" i="22" s="1"/>
  <c r="O23" i="22" a="1"/>
  <c r="O23" i="22" s="1"/>
  <c r="K23" i="22" a="1"/>
  <c r="K23" i="22" s="1"/>
  <c r="D23" i="22"/>
  <c r="N23" i="22" a="1"/>
  <c r="N23" i="22" s="1"/>
  <c r="AE23" i="22" s="1"/>
  <c r="G23" i="22" a="1"/>
  <c r="G23" i="22" s="1"/>
  <c r="M23" i="22" a="1"/>
  <c r="M23" i="22" s="1"/>
  <c r="F23" i="22" a="1"/>
  <c r="F23" i="22" s="1"/>
  <c r="O23" i="21" a="1"/>
  <c r="O23" i="21" s="1"/>
  <c r="K23" i="21" a="1"/>
  <c r="K23" i="21" s="1"/>
  <c r="D23" i="21"/>
  <c r="N23" i="21" a="1"/>
  <c r="N23" i="21" s="1"/>
  <c r="AE23" i="21" s="1"/>
  <c r="G23" i="21" a="1"/>
  <c r="G23" i="21" s="1"/>
  <c r="M23" i="21" a="1"/>
  <c r="M23" i="21" s="1"/>
  <c r="F23" i="21" a="1"/>
  <c r="F23" i="21" s="1"/>
  <c r="L23" i="21" a="1"/>
  <c r="L23" i="21" s="1"/>
  <c r="AA23" i="21"/>
  <c r="E23" i="21" a="1"/>
  <c r="E23" i="21" s="1"/>
  <c r="N20" i="19" a="1"/>
  <c r="N20" i="19" s="1"/>
  <c r="AE20" i="19" s="1"/>
  <c r="L20" i="19" a="1"/>
  <c r="L20" i="19" s="1"/>
  <c r="O20" i="19" a="1"/>
  <c r="O20" i="19" s="1"/>
  <c r="K20" i="19" a="1"/>
  <c r="K20" i="19" s="1"/>
  <c r="F20" i="19" a="1"/>
  <c r="F20" i="19" s="1"/>
  <c r="E20" i="19" a="1"/>
  <c r="E20" i="19" s="1"/>
  <c r="M20" i="19" a="1"/>
  <c r="M20" i="19" s="1"/>
  <c r="D20" i="19"/>
  <c r="G20" i="19" a="1"/>
  <c r="G20" i="19" s="1"/>
  <c r="AA20" i="19"/>
  <c r="N22" i="21" a="1"/>
  <c r="N22" i="21" s="1"/>
  <c r="AE22" i="21" s="1"/>
  <c r="G22" i="21" a="1"/>
  <c r="G22" i="21" s="1"/>
  <c r="M22" i="21" a="1"/>
  <c r="M22" i="21" s="1"/>
  <c r="F22" i="21" a="1"/>
  <c r="F22" i="21" s="1"/>
  <c r="L22" i="21" a="1"/>
  <c r="L22" i="21" s="1"/>
  <c r="AA22" i="21"/>
  <c r="E22" i="21" a="1"/>
  <c r="E22" i="21" s="1"/>
  <c r="O22" i="21" a="1"/>
  <c r="O22" i="21" s="1"/>
  <c r="K22" i="21" a="1"/>
  <c r="K22" i="21" s="1"/>
  <c r="D22" i="21"/>
  <c r="M17" i="24" a="1"/>
  <c r="M17" i="24" s="1"/>
  <c r="L17" i="24" a="1"/>
  <c r="L17" i="24" s="1"/>
  <c r="O17" i="24" a="1"/>
  <c r="O17" i="24" s="1"/>
  <c r="K17" i="24" a="1"/>
  <c r="K17" i="24" s="1"/>
  <c r="N17" i="24" a="1"/>
  <c r="N17" i="24" s="1"/>
  <c r="AE17" i="24" s="1"/>
  <c r="G17" i="24" a="1"/>
  <c r="G17" i="24" s="1"/>
  <c r="F17" i="24" a="1"/>
  <c r="F17" i="24" s="1"/>
  <c r="AA17" i="24"/>
  <c r="E17" i="24" a="1"/>
  <c r="E17" i="24" s="1"/>
  <c r="D17" i="24"/>
  <c r="L21" i="23" a="1"/>
  <c r="L21" i="23" s="1"/>
  <c r="N21" i="23" a="1"/>
  <c r="N21" i="23" s="1"/>
  <c r="AE21" i="23" s="1"/>
  <c r="M21" i="23" a="1"/>
  <c r="M21" i="23" s="1"/>
  <c r="D21" i="23"/>
  <c r="K21" i="23" a="1"/>
  <c r="K21" i="23" s="1"/>
  <c r="AA21" i="23"/>
  <c r="G21" i="23" a="1"/>
  <c r="G21" i="23" s="1"/>
  <c r="O21" i="23" a="1"/>
  <c r="O21" i="23" s="1"/>
  <c r="F21" i="23" a="1"/>
  <c r="F21" i="23" s="1"/>
  <c r="E21" i="23" a="1"/>
  <c r="E21" i="23" s="1"/>
  <c r="L10" i="26" a="1"/>
  <c r="L10" i="26" s="1"/>
  <c r="AA10" i="26"/>
  <c r="E10" i="26" a="1"/>
  <c r="E10" i="26" s="1"/>
  <c r="O10" i="26" a="1"/>
  <c r="O10" i="26" s="1"/>
  <c r="K10" i="26" a="1"/>
  <c r="K10" i="26" s="1"/>
  <c r="D10" i="26"/>
  <c r="N10" i="26" a="1"/>
  <c r="N10" i="26" s="1"/>
  <c r="AE10" i="26" s="1"/>
  <c r="G10" i="26" a="1"/>
  <c r="G10" i="26" s="1"/>
  <c r="M10" i="26" a="1"/>
  <c r="M10" i="26" s="1"/>
  <c r="F10" i="26" a="1"/>
  <c r="F10" i="26" s="1"/>
  <c r="O14" i="25" a="1"/>
  <c r="O14" i="25" s="1"/>
  <c r="K14" i="25" a="1"/>
  <c r="K14" i="25" s="1"/>
  <c r="D14" i="25"/>
  <c r="N14" i="25" a="1"/>
  <c r="N14" i="25" s="1"/>
  <c r="AE14" i="25" s="1"/>
  <c r="M14" i="25" a="1"/>
  <c r="M14" i="25" s="1"/>
  <c r="F14" i="25" a="1"/>
  <c r="F14" i="25" s="1"/>
  <c r="L14" i="25" a="1"/>
  <c r="L14" i="25" s="1"/>
  <c r="AA14" i="25"/>
  <c r="G14" i="25" a="1"/>
  <c r="G14" i="25" s="1"/>
  <c r="E14" i="25" a="1"/>
  <c r="E14" i="25" s="1"/>
  <c r="N10" i="24" a="1"/>
  <c r="N10" i="24" s="1"/>
  <c r="AE10" i="24" s="1"/>
  <c r="L10" i="24" a="1"/>
  <c r="L10" i="24" s="1"/>
  <c r="O10" i="24" a="1"/>
  <c r="O10" i="24" s="1"/>
  <c r="K10" i="24" a="1"/>
  <c r="K10" i="24" s="1"/>
  <c r="G10" i="24" a="1"/>
  <c r="G10" i="24" s="1"/>
  <c r="AA10" i="24"/>
  <c r="F10" i="24" a="1"/>
  <c r="F10" i="24" s="1"/>
  <c r="E10" i="24" a="1"/>
  <c r="E10" i="24" s="1"/>
  <c r="M10" i="24" a="1"/>
  <c r="M10" i="24" s="1"/>
  <c r="D10" i="24"/>
  <c r="N16" i="26" a="1"/>
  <c r="N16" i="26" s="1"/>
  <c r="AE16" i="26" s="1"/>
  <c r="G16" i="26" a="1"/>
  <c r="G16" i="26" s="1"/>
  <c r="M16" i="26" a="1"/>
  <c r="M16" i="26" s="1"/>
  <c r="F16" i="26" a="1"/>
  <c r="F16" i="26" s="1"/>
  <c r="L16" i="26" a="1"/>
  <c r="L16" i="26" s="1"/>
  <c r="AA16" i="26"/>
  <c r="E16" i="26" a="1"/>
  <c r="E16" i="26" s="1"/>
  <c r="O16" i="26" a="1"/>
  <c r="O16" i="26" s="1"/>
  <c r="K16" i="26" a="1"/>
  <c r="K16" i="26" s="1"/>
  <c r="D16" i="26"/>
  <c r="M18" i="28" a="1"/>
  <c r="M18" i="28" s="1"/>
  <c r="F18" i="28" a="1"/>
  <c r="F18" i="28" s="1"/>
  <c r="L18" i="28" a="1"/>
  <c r="L18" i="28" s="1"/>
  <c r="AA18" i="28"/>
  <c r="E18" i="28" a="1"/>
  <c r="E18" i="28" s="1"/>
  <c r="O18" i="28" a="1"/>
  <c r="O18" i="28" s="1"/>
  <c r="K18" i="28" a="1"/>
  <c r="K18" i="28" s="1"/>
  <c r="D18" i="28"/>
  <c r="N18" i="28" a="1"/>
  <c r="N18" i="28" s="1"/>
  <c r="AE18" i="28" s="1"/>
  <c r="G18" i="28" a="1"/>
  <c r="G18" i="28" s="1"/>
  <c r="L18" i="27" a="1"/>
  <c r="L18" i="27" s="1"/>
  <c r="O18" i="27" a="1"/>
  <c r="O18" i="27" s="1"/>
  <c r="K18" i="27" a="1"/>
  <c r="K18" i="27" s="1"/>
  <c r="N18" i="27" a="1"/>
  <c r="N18" i="27" s="1"/>
  <c r="AE18" i="27" s="1"/>
  <c r="M18" i="27" a="1"/>
  <c r="M18" i="27" s="1"/>
  <c r="D18" i="27"/>
  <c r="G18" i="27" a="1"/>
  <c r="G18" i="27" s="1"/>
  <c r="F18" i="27" a="1"/>
  <c r="F18" i="27" s="1"/>
  <c r="AA18" i="27"/>
  <c r="E18" i="27" a="1"/>
  <c r="E18" i="27" s="1"/>
  <c r="O13" i="27" a="1"/>
  <c r="O13" i="27" s="1"/>
  <c r="K13" i="27" a="1"/>
  <c r="K13" i="27" s="1"/>
  <c r="N13" i="27" a="1"/>
  <c r="N13" i="27" s="1"/>
  <c r="AE13" i="27" s="1"/>
  <c r="M13" i="27" a="1"/>
  <c r="M13" i="27" s="1"/>
  <c r="L13" i="27" a="1"/>
  <c r="L13" i="27" s="1"/>
  <c r="G13" i="27" a="1"/>
  <c r="G13" i="27" s="1"/>
  <c r="F13" i="27" a="1"/>
  <c r="F13" i="27" s="1"/>
  <c r="AA13" i="27"/>
  <c r="E13" i="27" a="1"/>
  <c r="E13" i="27" s="1"/>
  <c r="D13" i="27"/>
  <c r="O10" i="31" a="1"/>
  <c r="O10" i="31" s="1"/>
  <c r="K10" i="31" a="1"/>
  <c r="K10" i="31" s="1"/>
  <c r="D10" i="31"/>
  <c r="G10" i="31" a="1"/>
  <c r="G10" i="31" s="1"/>
  <c r="M10" i="31" a="1"/>
  <c r="M10" i="31" s="1"/>
  <c r="F10" i="31" a="1"/>
  <c r="F10" i="31" s="1"/>
  <c r="L10" i="31" a="1"/>
  <c r="L10" i="31" s="1"/>
  <c r="N10" i="31" a="1"/>
  <c r="N10" i="31" s="1"/>
  <c r="AE10" i="31" s="1"/>
  <c r="E10" i="31" a="1"/>
  <c r="E10" i="31" s="1"/>
  <c r="AA10" i="31"/>
  <c r="N11" i="28" a="1"/>
  <c r="N11" i="28" s="1"/>
  <c r="AE11" i="28" s="1"/>
  <c r="G11" i="28" a="1"/>
  <c r="G11" i="28" s="1"/>
  <c r="M11" i="28" a="1"/>
  <c r="M11" i="28" s="1"/>
  <c r="L11" i="28" a="1"/>
  <c r="L11" i="28" s="1"/>
  <c r="AA11" i="28"/>
  <c r="E11" i="28" a="1"/>
  <c r="E11" i="28" s="1"/>
  <c r="O11" i="28" a="1"/>
  <c r="O11" i="28" s="1"/>
  <c r="K11" i="28" a="1"/>
  <c r="K11" i="28" s="1"/>
  <c r="F11" i="28" a="1"/>
  <c r="F11" i="28" s="1"/>
  <c r="D11" i="28"/>
  <c r="M22" i="29" a="1"/>
  <c r="M22" i="29" s="1"/>
  <c r="O22" i="29" a="1"/>
  <c r="O22" i="29" s="1"/>
  <c r="K22" i="29" a="1"/>
  <c r="K22" i="29" s="1"/>
  <c r="N22" i="29" a="1"/>
  <c r="N22" i="29" s="1"/>
  <c r="AE22" i="29" s="1"/>
  <c r="E22" i="29" a="1"/>
  <c r="E22" i="29" s="1"/>
  <c r="D22" i="29"/>
  <c r="L22" i="29" a="1"/>
  <c r="L22" i="29" s="1"/>
  <c r="G22" i="29" a="1"/>
  <c r="G22" i="29" s="1"/>
  <c r="F22" i="29" a="1"/>
  <c r="F22" i="29" s="1"/>
  <c r="AA22" i="29"/>
  <c r="G11" i="35" a="1"/>
  <c r="G11" i="35" s="1"/>
  <c r="M11" i="35" a="1"/>
  <c r="M11" i="35" s="1"/>
  <c r="F11" i="35" a="1"/>
  <c r="F11" i="35" s="1"/>
  <c r="L11" i="35" a="1"/>
  <c r="L11" i="35" s="1"/>
  <c r="AA11" i="35"/>
  <c r="E11" i="35" a="1"/>
  <c r="E11" i="35" s="1"/>
  <c r="O11" i="35" a="1"/>
  <c r="O11" i="35" s="1"/>
  <c r="K11" i="35" a="1"/>
  <c r="K11" i="35" s="1"/>
  <c r="D11" i="35"/>
  <c r="N11" i="35" a="1"/>
  <c r="N11" i="35" s="1"/>
  <c r="AE11" i="35" s="1"/>
  <c r="L20" i="30" a="1"/>
  <c r="L20" i="30" s="1"/>
  <c r="N20" i="30" a="1"/>
  <c r="N20" i="30" s="1"/>
  <c r="AE20" i="30" s="1"/>
  <c r="G20" i="30" a="1"/>
  <c r="G20" i="30" s="1"/>
  <c r="M20" i="30" a="1"/>
  <c r="M20" i="30" s="1"/>
  <c r="K20" i="30" a="1"/>
  <c r="K20" i="30" s="1"/>
  <c r="F20" i="30" a="1"/>
  <c r="F20" i="30" s="1"/>
  <c r="AA20" i="30"/>
  <c r="E20" i="30" a="1"/>
  <c r="E20" i="30" s="1"/>
  <c r="O20" i="30" a="1"/>
  <c r="O20" i="30" s="1"/>
  <c r="D20" i="30"/>
  <c r="G12" i="34" a="1"/>
  <c r="G12" i="34" s="1"/>
  <c r="M12" i="34" a="1"/>
  <c r="M12" i="34" s="1"/>
  <c r="F12" i="34" a="1"/>
  <c r="F12" i="34" s="1"/>
  <c r="L12" i="34" a="1"/>
  <c r="L12" i="34" s="1"/>
  <c r="AA12" i="34"/>
  <c r="E12" i="34" a="1"/>
  <c r="E12" i="34" s="1"/>
  <c r="O12" i="34" a="1"/>
  <c r="O12" i="34" s="1"/>
  <c r="K12" i="34" a="1"/>
  <c r="K12" i="34" s="1"/>
  <c r="D12" i="34"/>
  <c r="N12" i="34" a="1"/>
  <c r="N12" i="34" s="1"/>
  <c r="AE12" i="34" s="1"/>
  <c r="N10" i="30" a="1"/>
  <c r="N10" i="30" s="1"/>
  <c r="AE10" i="30" s="1"/>
  <c r="L10" i="30" a="1"/>
  <c r="L10" i="30" s="1"/>
  <c r="O10" i="30" a="1"/>
  <c r="O10" i="30" s="1"/>
  <c r="K10" i="30" a="1"/>
  <c r="K10" i="30" s="1"/>
  <c r="AA10" i="30"/>
  <c r="F10" i="30" a="1"/>
  <c r="F10" i="30" s="1"/>
  <c r="E10" i="30" a="1"/>
  <c r="E10" i="30" s="1"/>
  <c r="M10" i="30" a="1"/>
  <c r="M10" i="30" s="1"/>
  <c r="D10" i="30"/>
  <c r="G10" i="30" a="1"/>
  <c r="G10" i="30" s="1"/>
  <c r="L12" i="33" a="1"/>
  <c r="L12" i="33" s="1"/>
  <c r="O12" i="33" a="1"/>
  <c r="O12" i="33" s="1"/>
  <c r="K12" i="33" a="1"/>
  <c r="K12" i="33" s="1"/>
  <c r="N12" i="33" a="1"/>
  <c r="N12" i="33" s="1"/>
  <c r="AE12" i="33" s="1"/>
  <c r="AA12" i="33"/>
  <c r="F12" i="33" a="1"/>
  <c r="F12" i="33" s="1"/>
  <c r="E12" i="33" a="1"/>
  <c r="E12" i="33" s="1"/>
  <c r="M12" i="33" a="1"/>
  <c r="M12" i="33" s="1"/>
  <c r="D12" i="33"/>
  <c r="G12" i="33" a="1"/>
  <c r="G12" i="33" s="1"/>
  <c r="G18" i="35" a="1"/>
  <c r="G18" i="35" s="1"/>
  <c r="M18" i="35" a="1"/>
  <c r="M18" i="35" s="1"/>
  <c r="L18" i="35" a="1"/>
  <c r="L18" i="35" s="1"/>
  <c r="O18" i="35" a="1"/>
  <c r="O18" i="35" s="1"/>
  <c r="K18" i="35" a="1"/>
  <c r="K18" i="35" s="1"/>
  <c r="D18" i="35"/>
  <c r="N18" i="35" a="1"/>
  <c r="N18" i="35" s="1"/>
  <c r="AE18" i="35" s="1"/>
  <c r="F18" i="35" a="1"/>
  <c r="F18" i="35" s="1"/>
  <c r="AA18" i="35"/>
  <c r="E18" i="35" a="1"/>
  <c r="E18" i="35" s="1"/>
  <c r="O23" i="33" a="1"/>
  <c r="O23" i="33" s="1"/>
  <c r="K23" i="33" a="1"/>
  <c r="K23" i="33" s="1"/>
  <c r="D23" i="33"/>
  <c r="N23" i="33" a="1"/>
  <c r="N23" i="33" s="1"/>
  <c r="AE23" i="33" s="1"/>
  <c r="G23" i="33" a="1"/>
  <c r="G23" i="33" s="1"/>
  <c r="M23" i="33" a="1"/>
  <c r="M23" i="33" s="1"/>
  <c r="F23" i="33" a="1"/>
  <c r="F23" i="33" s="1"/>
  <c r="AA23" i="33"/>
  <c r="L23" i="33" a="1"/>
  <c r="L23" i="33" s="1"/>
  <c r="E23" i="33" a="1"/>
  <c r="E23" i="33" s="1"/>
  <c r="N15" i="32" a="1"/>
  <c r="N15" i="32" s="1"/>
  <c r="AE15" i="32" s="1"/>
  <c r="M15" i="32" a="1"/>
  <c r="M15" i="32" s="1"/>
  <c r="E15" i="32" a="1"/>
  <c r="E15" i="32" s="1"/>
  <c r="L15" i="32" a="1"/>
  <c r="L15" i="32" s="1"/>
  <c r="D15" i="32"/>
  <c r="K15" i="32" a="1"/>
  <c r="K15" i="32" s="1"/>
  <c r="AA15" i="32"/>
  <c r="O15" i="32" a="1"/>
  <c r="O15" i="32" s="1"/>
  <c r="G15" i="32" a="1"/>
  <c r="G15" i="32" s="1"/>
  <c r="F15" i="32" a="1"/>
  <c r="F15" i="32" s="1"/>
  <c r="D17" i="34"/>
  <c r="N17" i="34" a="1"/>
  <c r="N17" i="34" s="1"/>
  <c r="AE17" i="34" s="1"/>
  <c r="G17" i="34" a="1"/>
  <c r="G17" i="34" s="1"/>
  <c r="M17" i="34" a="1"/>
  <c r="M17" i="34" s="1"/>
  <c r="F17" i="34" a="1"/>
  <c r="F17" i="34" s="1"/>
  <c r="L17" i="34" a="1"/>
  <c r="L17" i="34" s="1"/>
  <c r="AA17" i="34"/>
  <c r="E17" i="34" a="1"/>
  <c r="E17" i="34" s="1"/>
  <c r="O17" i="34" a="1"/>
  <c r="O17" i="34" s="1"/>
  <c r="K17" i="34" a="1"/>
  <c r="K17" i="34" s="1"/>
  <c r="F12" i="36" a="1"/>
  <c r="F12" i="36" s="1"/>
  <c r="L12" i="36" a="1"/>
  <c r="L12" i="36" s="1"/>
  <c r="AA12" i="36"/>
  <c r="E12" i="36" a="1"/>
  <c r="E12" i="36" s="1"/>
  <c r="O12" i="36" a="1"/>
  <c r="O12" i="36" s="1"/>
  <c r="K12" i="36" a="1"/>
  <c r="K12" i="36" s="1"/>
  <c r="D12" i="36"/>
  <c r="N12" i="36" a="1"/>
  <c r="N12" i="36" s="1"/>
  <c r="AE12" i="36" s="1"/>
  <c r="M12" i="36" a="1"/>
  <c r="M12" i="36" s="1"/>
  <c r="G12" i="36" a="1"/>
  <c r="G12" i="36" s="1"/>
  <c r="AA15" i="36"/>
  <c r="E15" i="36" a="1"/>
  <c r="E15" i="36" s="1"/>
  <c r="O15" i="36" a="1"/>
  <c r="O15" i="36" s="1"/>
  <c r="K15" i="36" a="1"/>
  <c r="K15" i="36" s="1"/>
  <c r="D15" i="36"/>
  <c r="N15" i="36" a="1"/>
  <c r="N15" i="36" s="1"/>
  <c r="AE15" i="36" s="1"/>
  <c r="G15" i="36" a="1"/>
  <c r="G15" i="36" s="1"/>
  <c r="M15" i="36" a="1"/>
  <c r="M15" i="36" s="1"/>
  <c r="L15" i="36" a="1"/>
  <c r="L15" i="36" s="1"/>
  <c r="F15" i="36" a="1"/>
  <c r="F15" i="36" s="1"/>
  <c r="D14" i="36"/>
  <c r="N14" i="36" a="1"/>
  <c r="N14" i="36" s="1"/>
  <c r="AE14" i="36" s="1"/>
  <c r="G14" i="36" a="1"/>
  <c r="G14" i="36" s="1"/>
  <c r="M14" i="36" a="1"/>
  <c r="M14" i="36" s="1"/>
  <c r="F14" i="36" a="1"/>
  <c r="F14" i="36" s="1"/>
  <c r="L14" i="36" a="1"/>
  <c r="L14" i="36" s="1"/>
  <c r="AA14" i="36"/>
  <c r="O14" i="36" a="1"/>
  <c r="O14" i="36" s="1"/>
  <c r="K14" i="36" a="1"/>
  <c r="K14" i="36" s="1"/>
  <c r="E14" i="36" a="1"/>
  <c r="E14" i="36" s="1"/>
  <c r="F19" i="37" a="1"/>
  <c r="F19" i="37" s="1"/>
  <c r="L19" i="37" a="1"/>
  <c r="L19" i="37" s="1"/>
  <c r="O19" i="37" a="1"/>
  <c r="O19" i="37" s="1"/>
  <c r="K19" i="37" a="1"/>
  <c r="K19" i="37" s="1"/>
  <c r="D19" i="37"/>
  <c r="N19" i="37" a="1"/>
  <c r="N19" i="37" s="1"/>
  <c r="AE19" i="37" s="1"/>
  <c r="G19" i="37" a="1"/>
  <c r="G19" i="37" s="1"/>
  <c r="M19" i="37" a="1"/>
  <c r="M19" i="37" s="1"/>
  <c r="E19" i="37" a="1"/>
  <c r="E19" i="37" s="1"/>
  <c r="AA19" i="37"/>
  <c r="O10" i="37" a="1"/>
  <c r="O10" i="37" s="1"/>
  <c r="K10" i="37" a="1"/>
  <c r="K10" i="37" s="1"/>
  <c r="N10" i="37" a="1"/>
  <c r="N10" i="37" s="1"/>
  <c r="AE10" i="37" s="1"/>
  <c r="M10" i="37" a="1"/>
  <c r="M10" i="37" s="1"/>
  <c r="G10" i="37" a="1"/>
  <c r="G10" i="37" s="1"/>
  <c r="AA10" i="37"/>
  <c r="F10" i="37" a="1"/>
  <c r="F10" i="37" s="1"/>
  <c r="E10" i="37" a="1"/>
  <c r="E10" i="37" s="1"/>
  <c r="D10" i="37"/>
  <c r="L10" i="37" a="1"/>
  <c r="L10" i="37" s="1"/>
  <c r="N22" i="36" a="1"/>
  <c r="N22" i="36" s="1"/>
  <c r="AE22" i="36" s="1"/>
  <c r="G22" i="36" a="1"/>
  <c r="G22" i="36" s="1"/>
  <c r="M22" i="36" a="1"/>
  <c r="M22" i="36" s="1"/>
  <c r="F22" i="36" a="1"/>
  <c r="F22" i="36" s="1"/>
  <c r="L22" i="36" a="1"/>
  <c r="L22" i="36" s="1"/>
  <c r="E22" i="36" a="1"/>
  <c r="E22" i="36" s="1"/>
  <c r="AA22" i="36"/>
  <c r="K22" i="36" a="1"/>
  <c r="K22" i="36" s="1"/>
  <c r="D22" i="36"/>
  <c r="O22" i="36" a="1"/>
  <c r="O22" i="36" s="1"/>
  <c r="L20" i="38" a="1"/>
  <c r="L20" i="38" s="1"/>
  <c r="M20" i="38" a="1"/>
  <c r="M20" i="38" s="1"/>
  <c r="O20" i="38" a="1"/>
  <c r="O20" i="38" s="1"/>
  <c r="G20" i="38" a="1"/>
  <c r="G20" i="38" s="1"/>
  <c r="N20" i="38" a="1"/>
  <c r="N20" i="38" s="1"/>
  <c r="AE20" i="38" s="1"/>
  <c r="F20" i="38" a="1"/>
  <c r="F20" i="38" s="1"/>
  <c r="E20" i="38" a="1"/>
  <c r="E20" i="38" s="1"/>
  <c r="D20" i="38"/>
  <c r="K20" i="38" a="1"/>
  <c r="K20" i="38" s="1"/>
  <c r="AA20" i="38"/>
  <c r="L12" i="41" a="1"/>
  <c r="L12" i="41" s="1"/>
  <c r="N12" i="41" a="1"/>
  <c r="N12" i="41" s="1"/>
  <c r="AE12" i="41" s="1"/>
  <c r="G12" i="41" a="1"/>
  <c r="G12" i="41" s="1"/>
  <c r="M12" i="41" a="1"/>
  <c r="M12" i="41" s="1"/>
  <c r="F12" i="41" a="1"/>
  <c r="F12" i="41" s="1"/>
  <c r="E12" i="41" a="1"/>
  <c r="E12" i="41" s="1"/>
  <c r="AA12" i="41"/>
  <c r="K12" i="41" a="1"/>
  <c r="K12" i="41" s="1"/>
  <c r="D12" i="41"/>
  <c r="O12" i="41" a="1"/>
  <c r="O12" i="41" s="1"/>
  <c r="N17" i="39" a="1"/>
  <c r="N17" i="39" s="1"/>
  <c r="AE17" i="39" s="1"/>
  <c r="G17" i="39" a="1"/>
  <c r="G17" i="39" s="1"/>
  <c r="F17" i="39" a="1"/>
  <c r="F17" i="39" s="1"/>
  <c r="L17" i="39" a="1"/>
  <c r="L17" i="39" s="1"/>
  <c r="AA17" i="39"/>
  <c r="E17" i="39" a="1"/>
  <c r="E17" i="39" s="1"/>
  <c r="O17" i="39" a="1"/>
  <c r="O17" i="39" s="1"/>
  <c r="K17" i="39" a="1"/>
  <c r="K17" i="39" s="1"/>
  <c r="D17" i="39"/>
  <c r="M17" i="39" a="1"/>
  <c r="M17" i="39" s="1"/>
  <c r="O22" i="39" a="1"/>
  <c r="O22" i="39" s="1"/>
  <c r="K22" i="39" a="1"/>
  <c r="K22" i="39" s="1"/>
  <c r="N22" i="39" a="1"/>
  <c r="N22" i="39" s="1"/>
  <c r="AE22" i="39" s="1"/>
  <c r="L22" i="39" a="1"/>
  <c r="L22" i="39" s="1"/>
  <c r="D22" i="39"/>
  <c r="AA22" i="39"/>
  <c r="G22" i="39" a="1"/>
  <c r="G22" i="39" s="1"/>
  <c r="F22" i="39" a="1"/>
  <c r="F22" i="39" s="1"/>
  <c r="M22" i="39" a="1"/>
  <c r="M22" i="39" s="1"/>
  <c r="E22" i="39" a="1"/>
  <c r="E22" i="39" s="1"/>
  <c r="N12" i="40" a="1"/>
  <c r="N12" i="40" s="1"/>
  <c r="AE12" i="40" s="1"/>
  <c r="M12" i="40" a="1"/>
  <c r="M12" i="40" s="1"/>
  <c r="L12" i="40" a="1"/>
  <c r="L12" i="40" s="1"/>
  <c r="AA12" i="40"/>
  <c r="G12" i="40" a="1"/>
  <c r="G12" i="40" s="1"/>
  <c r="O12" i="40" a="1"/>
  <c r="O12" i="40" s="1"/>
  <c r="F12" i="40" a="1"/>
  <c r="F12" i="40" s="1"/>
  <c r="D12" i="40"/>
  <c r="K12" i="40" a="1"/>
  <c r="K12" i="40" s="1"/>
  <c r="E12" i="40" a="1"/>
  <c r="E12" i="40" s="1"/>
  <c r="N18" i="41" a="1"/>
  <c r="N18" i="41" s="1"/>
  <c r="AE18" i="41" s="1"/>
  <c r="G18" i="41" a="1"/>
  <c r="G18" i="41" s="1"/>
  <c r="M18" i="41" a="1"/>
  <c r="M18" i="41" s="1"/>
  <c r="E18" i="41" a="1"/>
  <c r="E18" i="41" s="1"/>
  <c r="L18" i="41" a="1"/>
  <c r="L18" i="41" s="1"/>
  <c r="D18" i="41"/>
  <c r="K18" i="41" a="1"/>
  <c r="K18" i="41" s="1"/>
  <c r="AA18" i="41"/>
  <c r="F18" i="41" a="1"/>
  <c r="F18" i="41" s="1"/>
  <c r="O18" i="41" a="1"/>
  <c r="O18" i="41" s="1"/>
  <c r="M15" i="44" a="1"/>
  <c r="M15" i="44" s="1"/>
  <c r="L15" i="44" a="1"/>
  <c r="L15" i="44" s="1"/>
  <c r="O15" i="44" a="1"/>
  <c r="O15" i="44" s="1"/>
  <c r="K15" i="44" a="1"/>
  <c r="K15" i="44" s="1"/>
  <c r="F15" i="44" a="1"/>
  <c r="F15" i="44" s="1"/>
  <c r="N15" i="44" a="1"/>
  <c r="N15" i="44" s="1"/>
  <c r="AE15" i="44" s="1"/>
  <c r="E15" i="44" a="1"/>
  <c r="E15" i="44" s="1"/>
  <c r="D15" i="44"/>
  <c r="AA15" i="44"/>
  <c r="G15" i="44" a="1"/>
  <c r="G15" i="44" s="1"/>
  <c r="M17" i="43" a="1"/>
  <c r="M17" i="43" s="1"/>
  <c r="L17" i="43" a="1"/>
  <c r="L17" i="43" s="1"/>
  <c r="K17" i="43" a="1"/>
  <c r="K17" i="43" s="1"/>
  <c r="AA17" i="43"/>
  <c r="O17" i="43" a="1"/>
  <c r="O17" i="43" s="1"/>
  <c r="N17" i="43" a="1"/>
  <c r="N17" i="43" s="1"/>
  <c r="AE17" i="43" s="1"/>
  <c r="F17" i="43" a="1"/>
  <c r="F17" i="43" s="1"/>
  <c r="E17" i="43" a="1"/>
  <c r="E17" i="43" s="1"/>
  <c r="D17" i="43"/>
  <c r="G17" i="43" a="1"/>
  <c r="G17" i="43" s="1"/>
  <c r="O23" i="43" a="1"/>
  <c r="O23" i="43" s="1"/>
  <c r="K23" i="43" a="1"/>
  <c r="K23" i="43" s="1"/>
  <c r="N23" i="43" a="1"/>
  <c r="N23" i="43" s="1"/>
  <c r="AE23" i="43" s="1"/>
  <c r="F23" i="43" a="1"/>
  <c r="F23" i="43" s="1"/>
  <c r="M23" i="43" a="1"/>
  <c r="M23" i="43" s="1"/>
  <c r="L23" i="43" a="1"/>
  <c r="L23" i="43" s="1"/>
  <c r="D23" i="43"/>
  <c r="AA23" i="43"/>
  <c r="G23" i="43" a="1"/>
  <c r="G23" i="43" s="1"/>
  <c r="E23" i="43" a="1"/>
  <c r="E23" i="43" s="1"/>
  <c r="N18" i="43" a="1"/>
  <c r="N18" i="43" s="1"/>
  <c r="AE18" i="43" s="1"/>
  <c r="M18" i="43" a="1"/>
  <c r="M18" i="43" s="1"/>
  <c r="K18" i="43" a="1"/>
  <c r="K18" i="43" s="1"/>
  <c r="AA18" i="43"/>
  <c r="O18" i="43" a="1"/>
  <c r="O18" i="43" s="1"/>
  <c r="G18" i="43" a="1"/>
  <c r="G18" i="43" s="1"/>
  <c r="L18" i="43" a="1"/>
  <c r="L18" i="43" s="1"/>
  <c r="F18" i="43" a="1"/>
  <c r="F18" i="43" s="1"/>
  <c r="E18" i="43" a="1"/>
  <c r="E18" i="43" s="1"/>
  <c r="D18" i="43"/>
  <c r="D23" i="44"/>
  <c r="N23" i="44" a="1"/>
  <c r="N23" i="44" s="1"/>
  <c r="AE23" i="44" s="1"/>
  <c r="M23" i="44" a="1"/>
  <c r="M23" i="44" s="1"/>
  <c r="L23" i="44" a="1"/>
  <c r="L23" i="44" s="1"/>
  <c r="AA23" i="44"/>
  <c r="E23" i="44" a="1"/>
  <c r="E23" i="44" s="1"/>
  <c r="O23" i="44" a="1"/>
  <c r="O23" i="44" s="1"/>
  <c r="K23" i="44" a="1"/>
  <c r="K23" i="44" s="1"/>
  <c r="G23" i="44" a="1"/>
  <c r="G23" i="44" s="1"/>
  <c r="F23" i="44" a="1"/>
  <c r="F23" i="44" s="1"/>
  <c r="K31" i="7"/>
  <c r="K31" i="18"/>
  <c r="K31" i="25"/>
  <c r="K31" i="30"/>
  <c r="K31" i="39"/>
  <c r="M31" i="7"/>
  <c r="M31" i="16"/>
  <c r="M31" i="28"/>
  <c r="M31" i="34"/>
  <c r="M31" i="41"/>
  <c r="L31" i="12"/>
  <c r="L31" i="18"/>
  <c r="L31" i="27"/>
  <c r="L31" i="35"/>
  <c r="L31" i="42"/>
  <c r="L21" i="9" a="1"/>
  <c r="L21" i="9" s="1"/>
  <c r="AA21" i="9"/>
  <c r="E21" i="9" a="1"/>
  <c r="E21" i="9" s="1"/>
  <c r="O21" i="9" a="1"/>
  <c r="O21" i="9" s="1"/>
  <c r="K21" i="9" a="1"/>
  <c r="K21" i="9" s="1"/>
  <c r="D21" i="9"/>
  <c r="N21" i="9" a="1"/>
  <c r="N21" i="9" s="1"/>
  <c r="AE21" i="9" s="1"/>
  <c r="G21" i="9" a="1"/>
  <c r="G21" i="9" s="1"/>
  <c r="M21" i="9" a="1"/>
  <c r="M21" i="9" s="1"/>
  <c r="F21" i="9" a="1"/>
  <c r="F21" i="9" s="1"/>
  <c r="N19" i="9" a="1"/>
  <c r="N19" i="9" s="1"/>
  <c r="AE19" i="9" s="1"/>
  <c r="G19" i="9" a="1"/>
  <c r="G19" i="9" s="1"/>
  <c r="M19" i="9" a="1"/>
  <c r="M19" i="9" s="1"/>
  <c r="F19" i="9" a="1"/>
  <c r="F19" i="9" s="1"/>
  <c r="L19" i="9" a="1"/>
  <c r="L19" i="9" s="1"/>
  <c r="AA19" i="9"/>
  <c r="E19" i="9" a="1"/>
  <c r="E19" i="9" s="1"/>
  <c r="O19" i="9" a="1"/>
  <c r="O19" i="9" s="1"/>
  <c r="K19" i="9" a="1"/>
  <c r="K19" i="9" s="1"/>
  <c r="D19" i="9"/>
  <c r="G19" i="17" a="1"/>
  <c r="G19" i="17" s="1"/>
  <c r="M19" i="17" a="1"/>
  <c r="M19" i="17" s="1"/>
  <c r="O19" i="17" a="1"/>
  <c r="O19" i="17" s="1"/>
  <c r="K19" i="17" a="1"/>
  <c r="K19" i="17" s="1"/>
  <c r="D19" i="17"/>
  <c r="L19" i="17" a="1"/>
  <c r="L19" i="17" s="1"/>
  <c r="F19" i="17" a="1"/>
  <c r="F19" i="17" s="1"/>
  <c r="AA19" i="17"/>
  <c r="E19" i="17" a="1"/>
  <c r="E19" i="17" s="1"/>
  <c r="N19" i="17" a="1"/>
  <c r="N19" i="17" s="1"/>
  <c r="AE19" i="17" s="1"/>
  <c r="L23" i="16" a="1"/>
  <c r="L23" i="16" s="1"/>
  <c r="N23" i="16" a="1"/>
  <c r="N23" i="16" s="1"/>
  <c r="AE23" i="16" s="1"/>
  <c r="D23" i="16"/>
  <c r="K23" i="16" a="1"/>
  <c r="K23" i="16" s="1"/>
  <c r="AA23" i="16"/>
  <c r="O23" i="16" a="1"/>
  <c r="O23" i="16" s="1"/>
  <c r="G23" i="16" a="1"/>
  <c r="G23" i="16" s="1"/>
  <c r="F23" i="16" a="1"/>
  <c r="F23" i="16" s="1"/>
  <c r="M23" i="16" a="1"/>
  <c r="M23" i="16" s="1"/>
  <c r="E23" i="16" a="1"/>
  <c r="E23" i="16" s="1"/>
  <c r="N10" i="19" a="1"/>
  <c r="N10" i="19" s="1"/>
  <c r="AE10" i="19" s="1"/>
  <c r="M10" i="19" a="1"/>
  <c r="M10" i="19" s="1"/>
  <c r="E10" i="19" a="1"/>
  <c r="E10" i="19" s="1"/>
  <c r="L10" i="19" a="1"/>
  <c r="L10" i="19" s="1"/>
  <c r="D10" i="19"/>
  <c r="K10" i="19" a="1"/>
  <c r="K10" i="19" s="1"/>
  <c r="AA10" i="19"/>
  <c r="O10" i="19" a="1"/>
  <c r="O10" i="19" s="1"/>
  <c r="G10" i="19" a="1"/>
  <c r="G10" i="19" s="1"/>
  <c r="F10" i="19" a="1"/>
  <c r="F10" i="19" s="1"/>
  <c r="L20" i="24" a="1"/>
  <c r="L20" i="24" s="1"/>
  <c r="O20" i="24" a="1"/>
  <c r="O20" i="24" s="1"/>
  <c r="K20" i="24" a="1"/>
  <c r="K20" i="24" s="1"/>
  <c r="N20" i="24" a="1"/>
  <c r="N20" i="24" s="1"/>
  <c r="AE20" i="24" s="1"/>
  <c r="M20" i="24" a="1"/>
  <c r="M20" i="24" s="1"/>
  <c r="G20" i="24" a="1"/>
  <c r="G20" i="24" s="1"/>
  <c r="F20" i="24" a="1"/>
  <c r="F20" i="24" s="1"/>
  <c r="AA20" i="24"/>
  <c r="E20" i="24" a="1"/>
  <c r="E20" i="24" s="1"/>
  <c r="D20" i="24"/>
  <c r="M10" i="32" a="1"/>
  <c r="M10" i="32" s="1"/>
  <c r="L10" i="32" a="1"/>
  <c r="L10" i="32" s="1"/>
  <c r="G10" i="32" a="1"/>
  <c r="G10" i="32" s="1"/>
  <c r="N10" i="32" a="1"/>
  <c r="N10" i="32" s="1"/>
  <c r="AE10" i="32" s="1"/>
  <c r="F10" i="32" a="1"/>
  <c r="F10" i="32" s="1"/>
  <c r="E10" i="32" a="1"/>
  <c r="E10" i="32" s="1"/>
  <c r="D10" i="32"/>
  <c r="K10" i="32" a="1"/>
  <c r="K10" i="32" s="1"/>
  <c r="AA10" i="32"/>
  <c r="O10" i="32" a="1"/>
  <c r="O10" i="32" s="1"/>
  <c r="O16" i="32" a="1"/>
  <c r="O16" i="32" s="1"/>
  <c r="K16" i="32" a="1"/>
  <c r="K16" i="32" s="1"/>
  <c r="N16" i="32" a="1"/>
  <c r="N16" i="32" s="1"/>
  <c r="AE16" i="32" s="1"/>
  <c r="E16" i="32" a="1"/>
  <c r="E16" i="32" s="1"/>
  <c r="L16" i="32" a="1"/>
  <c r="L16" i="32" s="1"/>
  <c r="D16" i="32"/>
  <c r="AA16" i="32"/>
  <c r="G16" i="32" a="1"/>
  <c r="G16" i="32" s="1"/>
  <c r="F16" i="32" a="1"/>
  <c r="F16" i="32" s="1"/>
  <c r="M16" i="32" a="1"/>
  <c r="M16" i="32" s="1"/>
  <c r="G15" i="38" a="1"/>
  <c r="G15" i="38" s="1"/>
  <c r="M15" i="38" a="1"/>
  <c r="M15" i="38" s="1"/>
  <c r="F15" i="38" a="1"/>
  <c r="F15" i="38" s="1"/>
  <c r="L15" i="38" a="1"/>
  <c r="L15" i="38" s="1"/>
  <c r="AA15" i="38"/>
  <c r="E15" i="38" a="1"/>
  <c r="E15" i="38" s="1"/>
  <c r="O15" i="38" a="1"/>
  <c r="O15" i="38" s="1"/>
  <c r="K15" i="38" a="1"/>
  <c r="K15" i="38" s="1"/>
  <c r="D15" i="38"/>
  <c r="N15" i="38" a="1"/>
  <c r="N15" i="38" s="1"/>
  <c r="AE15" i="38" s="1"/>
  <c r="O21" i="40" a="1"/>
  <c r="O21" i="40" s="1"/>
  <c r="K21" i="40" a="1"/>
  <c r="K21" i="40" s="1"/>
  <c r="N21" i="40" a="1"/>
  <c r="N21" i="40" s="1"/>
  <c r="AE21" i="40" s="1"/>
  <c r="M21" i="40" a="1"/>
  <c r="M21" i="40" s="1"/>
  <c r="D21" i="40"/>
  <c r="L21" i="40" a="1"/>
  <c r="L21" i="40" s="1"/>
  <c r="G21" i="40" a="1"/>
  <c r="G21" i="40" s="1"/>
  <c r="AA21" i="40"/>
  <c r="F21" i="40" a="1"/>
  <c r="F21" i="40" s="1"/>
  <c r="E21" i="40" a="1"/>
  <c r="E21" i="40" s="1"/>
  <c r="O18" i="7" a="1"/>
  <c r="O18" i="7" s="1"/>
  <c r="K18" i="7" a="1"/>
  <c r="K18" i="7" s="1"/>
  <c r="N18" i="7" a="1"/>
  <c r="N18" i="7" s="1"/>
  <c r="AE18" i="7" s="1"/>
  <c r="M18" i="7" a="1"/>
  <c r="M18" i="7" s="1"/>
  <c r="L18" i="7" a="1"/>
  <c r="L18" i="7" s="1"/>
  <c r="G18" i="7" a="1"/>
  <c r="G18" i="7" s="1"/>
  <c r="F18" i="7" a="1"/>
  <c r="F18" i="7" s="1"/>
  <c r="AA18" i="7"/>
  <c r="E18" i="7" a="1"/>
  <c r="E18" i="7" s="1"/>
  <c r="D18" i="7"/>
  <c r="L11" i="13" a="1"/>
  <c r="L11" i="13" s="1"/>
  <c r="O11" i="13" a="1"/>
  <c r="O11" i="13" s="1"/>
  <c r="K11" i="13" a="1"/>
  <c r="K11" i="13" s="1"/>
  <c r="N11" i="13" a="1"/>
  <c r="N11" i="13" s="1"/>
  <c r="AE11" i="13" s="1"/>
  <c r="M11" i="13" a="1"/>
  <c r="M11" i="13" s="1"/>
  <c r="G11" i="13" a="1"/>
  <c r="G11" i="13" s="1"/>
  <c r="F11" i="13" a="1"/>
  <c r="F11" i="13" s="1"/>
  <c r="AA11" i="13"/>
  <c r="E11" i="13" a="1"/>
  <c r="E11" i="13" s="1"/>
  <c r="D11" i="13"/>
  <c r="N19" i="15" a="1"/>
  <c r="N19" i="15" s="1"/>
  <c r="AE19" i="15" s="1"/>
  <c r="G19" i="15" a="1"/>
  <c r="G19" i="15" s="1"/>
  <c r="M19" i="15" a="1"/>
  <c r="M19" i="15" s="1"/>
  <c r="F19" i="15" a="1"/>
  <c r="F19" i="15" s="1"/>
  <c r="L19" i="15" a="1"/>
  <c r="L19" i="15" s="1"/>
  <c r="AA19" i="15"/>
  <c r="E19" i="15" a="1"/>
  <c r="E19" i="15" s="1"/>
  <c r="O19" i="15" a="1"/>
  <c r="O19" i="15" s="1"/>
  <c r="K19" i="15" a="1"/>
  <c r="K19" i="15" s="1"/>
  <c r="D19" i="15"/>
  <c r="O20" i="20" a="1"/>
  <c r="O20" i="20" s="1"/>
  <c r="K20" i="20" a="1"/>
  <c r="K20" i="20" s="1"/>
  <c r="N20" i="20" a="1"/>
  <c r="N20" i="20" s="1"/>
  <c r="AE20" i="20" s="1"/>
  <c r="M20" i="20" a="1"/>
  <c r="M20" i="20" s="1"/>
  <c r="L20" i="20" a="1"/>
  <c r="L20" i="20" s="1"/>
  <c r="G20" i="20" a="1"/>
  <c r="G20" i="20" s="1"/>
  <c r="F20" i="20" a="1"/>
  <c r="F20" i="20" s="1"/>
  <c r="AA20" i="20"/>
  <c r="E20" i="20" a="1"/>
  <c r="E20" i="20" s="1"/>
  <c r="D20" i="20"/>
  <c r="M21" i="6" a="1"/>
  <c r="M21" i="6" s="1"/>
  <c r="L21" i="6" a="1"/>
  <c r="L21" i="6" s="1"/>
  <c r="O21" i="6" a="1"/>
  <c r="O21" i="6" s="1"/>
  <c r="K21" i="6" a="1"/>
  <c r="K21" i="6" s="1"/>
  <c r="N21" i="6" a="1"/>
  <c r="N21" i="6" s="1"/>
  <c r="AE21" i="6" s="1"/>
  <c r="G21" i="6" a="1"/>
  <c r="G21" i="6" s="1"/>
  <c r="F21" i="6" a="1"/>
  <c r="F21" i="6" s="1"/>
  <c r="AA21" i="6"/>
  <c r="E21" i="6" a="1"/>
  <c r="E21" i="6" s="1"/>
  <c r="D21" i="6"/>
  <c r="M10" i="9" a="1"/>
  <c r="M10" i="9" s="1"/>
  <c r="F10" i="9" a="1"/>
  <c r="F10" i="9" s="1"/>
  <c r="L10" i="9" a="1"/>
  <c r="L10" i="9" s="1"/>
  <c r="AA10" i="9"/>
  <c r="E10" i="9" a="1"/>
  <c r="E10" i="9" s="1"/>
  <c r="O10" i="9" a="1"/>
  <c r="O10" i="9" s="1"/>
  <c r="K10" i="9" a="1"/>
  <c r="K10" i="9" s="1"/>
  <c r="D10" i="9"/>
  <c r="N10" i="9" a="1"/>
  <c r="N10" i="9" s="1"/>
  <c r="AE10" i="9" s="1"/>
  <c r="G10" i="9" a="1"/>
  <c r="G10" i="9" s="1"/>
  <c r="M16" i="11" a="1"/>
  <c r="M16" i="11" s="1"/>
  <c r="F16" i="11" a="1"/>
  <c r="F16" i="11" s="1"/>
  <c r="L16" i="11" a="1"/>
  <c r="L16" i="11" s="1"/>
  <c r="AA16" i="11"/>
  <c r="E16" i="11" a="1"/>
  <c r="E16" i="11" s="1"/>
  <c r="O16" i="11" a="1"/>
  <c r="O16" i="11" s="1"/>
  <c r="K16" i="11" a="1"/>
  <c r="K16" i="11" s="1"/>
  <c r="D16" i="11"/>
  <c r="N16" i="11" a="1"/>
  <c r="N16" i="11" s="1"/>
  <c r="AE16" i="11" s="1"/>
  <c r="G16" i="11" a="1"/>
  <c r="G16" i="11" s="1"/>
  <c r="L11" i="7" a="1"/>
  <c r="L11" i="7" s="1"/>
  <c r="O11" i="7" a="1"/>
  <c r="O11" i="7" s="1"/>
  <c r="K11" i="7" a="1"/>
  <c r="K11" i="7" s="1"/>
  <c r="N11" i="7" a="1"/>
  <c r="N11" i="7" s="1"/>
  <c r="AE11" i="7" s="1"/>
  <c r="M11" i="7" a="1"/>
  <c r="M11" i="7" s="1"/>
  <c r="AA11" i="7"/>
  <c r="E11" i="7" a="1"/>
  <c r="E11" i="7" s="1"/>
  <c r="F11" i="7" a="1"/>
  <c r="F11" i="7" s="1"/>
  <c r="D11" i="7"/>
  <c r="G11" i="7" a="1"/>
  <c r="G11" i="7" s="1"/>
  <c r="L13" i="9" a="1"/>
  <c r="L13" i="9" s="1"/>
  <c r="AA13" i="9"/>
  <c r="E13" i="9" a="1"/>
  <c r="E13" i="9" s="1"/>
  <c r="O13" i="9" a="1"/>
  <c r="O13" i="9" s="1"/>
  <c r="K13" i="9" a="1"/>
  <c r="K13" i="9" s="1"/>
  <c r="D13" i="9"/>
  <c r="N13" i="9" a="1"/>
  <c r="N13" i="9" s="1"/>
  <c r="AE13" i="9" s="1"/>
  <c r="G13" i="9" a="1"/>
  <c r="G13" i="9" s="1"/>
  <c r="M13" i="9" a="1"/>
  <c r="M13" i="9" s="1"/>
  <c r="F13" i="9" a="1"/>
  <c r="F13" i="9" s="1"/>
  <c r="L19" i="11" a="1"/>
  <c r="L19" i="11" s="1"/>
  <c r="AA19" i="11"/>
  <c r="E19" i="11" a="1"/>
  <c r="E19" i="11" s="1"/>
  <c r="O19" i="11" a="1"/>
  <c r="O19" i="11" s="1"/>
  <c r="K19" i="11" a="1"/>
  <c r="K19" i="11" s="1"/>
  <c r="D19" i="11"/>
  <c r="N19" i="11" a="1"/>
  <c r="N19" i="11" s="1"/>
  <c r="AE19" i="11" s="1"/>
  <c r="G19" i="11" a="1"/>
  <c r="G19" i="11" s="1"/>
  <c r="M19" i="11" a="1"/>
  <c r="M19" i="11" s="1"/>
  <c r="F19" i="11" a="1"/>
  <c r="F19" i="11" s="1"/>
  <c r="O23" i="6" a="1"/>
  <c r="O23" i="6" s="1"/>
  <c r="K23" i="6" a="1"/>
  <c r="K23" i="6" s="1"/>
  <c r="N23" i="6" a="1"/>
  <c r="N23" i="6" s="1"/>
  <c r="AE23" i="6" s="1"/>
  <c r="M23" i="6" a="1"/>
  <c r="M23" i="6" s="1"/>
  <c r="L23" i="6" a="1"/>
  <c r="L23" i="6" s="1"/>
  <c r="G23" i="6" a="1"/>
  <c r="G23" i="6" s="1"/>
  <c r="F23" i="6" a="1"/>
  <c r="F23" i="6" s="1"/>
  <c r="AA23" i="6"/>
  <c r="E23" i="6" a="1"/>
  <c r="E23" i="6" s="1"/>
  <c r="D23" i="6"/>
  <c r="O12" i="9" a="1"/>
  <c r="O12" i="9" s="1"/>
  <c r="K12" i="9" a="1"/>
  <c r="K12" i="9" s="1"/>
  <c r="D12" i="9"/>
  <c r="N12" i="9" a="1"/>
  <c r="N12" i="9" s="1"/>
  <c r="AE12" i="9" s="1"/>
  <c r="G12" i="9" a="1"/>
  <c r="G12" i="9" s="1"/>
  <c r="M12" i="9" a="1"/>
  <c r="M12" i="9" s="1"/>
  <c r="F12" i="9" a="1"/>
  <c r="F12" i="9" s="1"/>
  <c r="L12" i="9" a="1"/>
  <c r="L12" i="9" s="1"/>
  <c r="AA12" i="9"/>
  <c r="E12" i="9" a="1"/>
  <c r="E12" i="9" s="1"/>
  <c r="O14" i="11" a="1"/>
  <c r="O14" i="11" s="1"/>
  <c r="K14" i="11" a="1"/>
  <c r="K14" i="11" s="1"/>
  <c r="D14" i="11"/>
  <c r="N14" i="11" a="1"/>
  <c r="N14" i="11" s="1"/>
  <c r="AE14" i="11" s="1"/>
  <c r="G14" i="11" a="1"/>
  <c r="G14" i="11" s="1"/>
  <c r="M14" i="11" a="1"/>
  <c r="M14" i="11" s="1"/>
  <c r="F14" i="11" a="1"/>
  <c r="F14" i="11" s="1"/>
  <c r="L14" i="11" a="1"/>
  <c r="L14" i="11" s="1"/>
  <c r="AA14" i="11"/>
  <c r="E14" i="11" a="1"/>
  <c r="E14" i="11" s="1"/>
  <c r="N18" i="6" a="1"/>
  <c r="N18" i="6" s="1"/>
  <c r="AE18" i="6" s="1"/>
  <c r="M18" i="6" a="1"/>
  <c r="M18" i="6" s="1"/>
  <c r="L18" i="6" a="1"/>
  <c r="L18" i="6" s="1"/>
  <c r="O18" i="6" a="1"/>
  <c r="O18" i="6" s="1"/>
  <c r="K18" i="6" a="1"/>
  <c r="K18" i="6" s="1"/>
  <c r="G18" i="6" a="1"/>
  <c r="G18" i="6" s="1"/>
  <c r="F18" i="6" a="1"/>
  <c r="F18" i="6" s="1"/>
  <c r="AA18" i="6"/>
  <c r="E18" i="6" a="1"/>
  <c r="E18" i="6" s="1"/>
  <c r="D18" i="6"/>
  <c r="N11" i="9" a="1"/>
  <c r="N11" i="9" s="1"/>
  <c r="AE11" i="9" s="1"/>
  <c r="G11" i="9" a="1"/>
  <c r="G11" i="9" s="1"/>
  <c r="M11" i="9" a="1"/>
  <c r="M11" i="9" s="1"/>
  <c r="F11" i="9" a="1"/>
  <c r="F11" i="9" s="1"/>
  <c r="L11" i="9" a="1"/>
  <c r="L11" i="9" s="1"/>
  <c r="AA11" i="9"/>
  <c r="E11" i="9" a="1"/>
  <c r="E11" i="9" s="1"/>
  <c r="O11" i="9" a="1"/>
  <c r="O11" i="9" s="1"/>
  <c r="K11" i="9" a="1"/>
  <c r="K11" i="9" s="1"/>
  <c r="D11" i="9"/>
  <c r="N13" i="11" a="1"/>
  <c r="N13" i="11" s="1"/>
  <c r="AE13" i="11" s="1"/>
  <c r="G13" i="11" a="1"/>
  <c r="G13" i="11" s="1"/>
  <c r="M13" i="11" a="1"/>
  <c r="M13" i="11" s="1"/>
  <c r="F13" i="11" a="1"/>
  <c r="F13" i="11" s="1"/>
  <c r="L13" i="11" a="1"/>
  <c r="L13" i="11" s="1"/>
  <c r="AA13" i="11"/>
  <c r="E13" i="11" a="1"/>
  <c r="E13" i="11" s="1"/>
  <c r="O13" i="11" a="1"/>
  <c r="O13" i="11" s="1"/>
  <c r="K13" i="11" a="1"/>
  <c r="K13" i="11" s="1"/>
  <c r="D13" i="11"/>
  <c r="M20" i="13" a="1"/>
  <c r="M20" i="13" s="1"/>
  <c r="L20" i="13" a="1"/>
  <c r="L20" i="13" s="1"/>
  <c r="O20" i="13" a="1"/>
  <c r="O20" i="13" s="1"/>
  <c r="K20" i="13" a="1"/>
  <c r="K20" i="13" s="1"/>
  <c r="D20" i="13"/>
  <c r="N20" i="13" a="1"/>
  <c r="N20" i="13" s="1"/>
  <c r="AE20" i="13" s="1"/>
  <c r="G20" i="13" a="1"/>
  <c r="G20" i="13" s="1"/>
  <c r="F20" i="13" a="1"/>
  <c r="F20" i="13" s="1"/>
  <c r="E20" i="13" a="1"/>
  <c r="E20" i="13" s="1"/>
  <c r="AA20" i="13"/>
  <c r="M22" i="15" a="1"/>
  <c r="M22" i="15" s="1"/>
  <c r="F22" i="15" a="1"/>
  <c r="F22" i="15" s="1"/>
  <c r="L22" i="15" a="1"/>
  <c r="L22" i="15" s="1"/>
  <c r="AA22" i="15"/>
  <c r="E22" i="15" a="1"/>
  <c r="E22" i="15" s="1"/>
  <c r="O22" i="15" a="1"/>
  <c r="O22" i="15" s="1"/>
  <c r="K22" i="15" a="1"/>
  <c r="K22" i="15" s="1"/>
  <c r="D22" i="15"/>
  <c r="N22" i="15" a="1"/>
  <c r="N22" i="15" s="1"/>
  <c r="AE22" i="15" s="1"/>
  <c r="G22" i="15" a="1"/>
  <c r="G22" i="15" s="1"/>
  <c r="L12" i="12" a="1"/>
  <c r="L12" i="12" s="1"/>
  <c r="O12" i="12" a="1"/>
  <c r="O12" i="12" s="1"/>
  <c r="K12" i="12" a="1"/>
  <c r="K12" i="12" s="1"/>
  <c r="N12" i="12" a="1"/>
  <c r="N12" i="12" s="1"/>
  <c r="AE12" i="12" s="1"/>
  <c r="M12" i="12" a="1"/>
  <c r="M12" i="12" s="1"/>
  <c r="G12" i="12" a="1"/>
  <c r="G12" i="12" s="1"/>
  <c r="F12" i="12" a="1"/>
  <c r="F12" i="12" s="1"/>
  <c r="AA12" i="12"/>
  <c r="E12" i="12" a="1"/>
  <c r="E12" i="12" s="1"/>
  <c r="D12" i="12"/>
  <c r="L14" i="14" a="1"/>
  <c r="L14" i="14" s="1"/>
  <c r="AA14" i="14"/>
  <c r="E14" i="14" a="1"/>
  <c r="E14" i="14" s="1"/>
  <c r="O14" i="14" a="1"/>
  <c r="O14" i="14" s="1"/>
  <c r="K14" i="14" a="1"/>
  <c r="K14" i="14" s="1"/>
  <c r="D14" i="14"/>
  <c r="N14" i="14" a="1"/>
  <c r="N14" i="14" s="1"/>
  <c r="AE14" i="14" s="1"/>
  <c r="G14" i="14" a="1"/>
  <c r="G14" i="14" s="1"/>
  <c r="M14" i="14" a="1"/>
  <c r="M14" i="14" s="1"/>
  <c r="F14" i="14" a="1"/>
  <c r="F14" i="14" s="1"/>
  <c r="O22" i="16" a="1"/>
  <c r="O22" i="16" s="1"/>
  <c r="K22" i="16" a="1"/>
  <c r="K22" i="16" s="1"/>
  <c r="M22" i="16" a="1"/>
  <c r="M22" i="16" s="1"/>
  <c r="E22" i="16" a="1"/>
  <c r="E22" i="16" s="1"/>
  <c r="L22" i="16" a="1"/>
  <c r="L22" i="16" s="1"/>
  <c r="D22" i="16"/>
  <c r="AA22" i="16"/>
  <c r="G22" i="16" a="1"/>
  <c r="G22" i="16" s="1"/>
  <c r="N22" i="16" a="1"/>
  <c r="N22" i="16" s="1"/>
  <c r="AE22" i="16" s="1"/>
  <c r="F22" i="16" a="1"/>
  <c r="F22" i="16" s="1"/>
  <c r="O14" i="13" a="1"/>
  <c r="O14" i="13" s="1"/>
  <c r="K14" i="13" a="1"/>
  <c r="K14" i="13" s="1"/>
  <c r="N14" i="13" a="1"/>
  <c r="N14" i="13" s="1"/>
  <c r="AE14" i="13" s="1"/>
  <c r="M14" i="13" a="1"/>
  <c r="M14" i="13" s="1"/>
  <c r="L14" i="13" a="1"/>
  <c r="L14" i="13" s="1"/>
  <c r="G14" i="13" a="1"/>
  <c r="G14" i="13" s="1"/>
  <c r="F14" i="13" a="1"/>
  <c r="F14" i="13" s="1"/>
  <c r="AA14" i="13"/>
  <c r="E14" i="13" a="1"/>
  <c r="E14" i="13" s="1"/>
  <c r="D14" i="13"/>
  <c r="O20" i="15" a="1"/>
  <c r="O20" i="15" s="1"/>
  <c r="K20" i="15" a="1"/>
  <c r="K20" i="15" s="1"/>
  <c r="D20" i="15"/>
  <c r="N20" i="15" a="1"/>
  <c r="N20" i="15" s="1"/>
  <c r="AE20" i="15" s="1"/>
  <c r="G20" i="15" a="1"/>
  <c r="G20" i="15" s="1"/>
  <c r="M20" i="15" a="1"/>
  <c r="M20" i="15" s="1"/>
  <c r="F20" i="15" a="1"/>
  <c r="F20" i="15" s="1"/>
  <c r="L20" i="15" a="1"/>
  <c r="L20" i="15" s="1"/>
  <c r="E20" i="15" a="1"/>
  <c r="E20" i="15" s="1"/>
  <c r="AA20" i="15"/>
  <c r="N14" i="12" a="1"/>
  <c r="N14" i="12" s="1"/>
  <c r="AE14" i="12" s="1"/>
  <c r="M14" i="12" a="1"/>
  <c r="M14" i="12" s="1"/>
  <c r="L14" i="12" a="1"/>
  <c r="L14" i="12" s="1"/>
  <c r="O14" i="12" a="1"/>
  <c r="O14" i="12" s="1"/>
  <c r="K14" i="12" a="1"/>
  <c r="K14" i="12" s="1"/>
  <c r="G14" i="12" a="1"/>
  <c r="G14" i="12" s="1"/>
  <c r="F14" i="12" a="1"/>
  <c r="F14" i="12" s="1"/>
  <c r="AA14" i="12"/>
  <c r="E14" i="12" a="1"/>
  <c r="E14" i="12" s="1"/>
  <c r="D14" i="12"/>
  <c r="N20" i="14" a="1"/>
  <c r="N20" i="14" s="1"/>
  <c r="AE20" i="14" s="1"/>
  <c r="G20" i="14" a="1"/>
  <c r="G20" i="14" s="1"/>
  <c r="M20" i="14" a="1"/>
  <c r="M20" i="14" s="1"/>
  <c r="F20" i="14" a="1"/>
  <c r="F20" i="14" s="1"/>
  <c r="L20" i="14" a="1"/>
  <c r="L20" i="14" s="1"/>
  <c r="AA20" i="14"/>
  <c r="E20" i="14" a="1"/>
  <c r="E20" i="14" s="1"/>
  <c r="O20" i="14" a="1"/>
  <c r="O20" i="14" s="1"/>
  <c r="K20" i="14" a="1"/>
  <c r="K20" i="14" s="1"/>
  <c r="D20" i="14"/>
  <c r="O13" i="19" a="1"/>
  <c r="O13" i="19" s="1"/>
  <c r="K13" i="19" a="1"/>
  <c r="K13" i="19" s="1"/>
  <c r="M13" i="19" a="1"/>
  <c r="M13" i="19" s="1"/>
  <c r="L13" i="19" a="1"/>
  <c r="L13" i="19" s="1"/>
  <c r="F13" i="19" a="1"/>
  <c r="F13" i="19" s="1"/>
  <c r="N13" i="19" a="1"/>
  <c r="N13" i="19" s="1"/>
  <c r="AE13" i="19" s="1"/>
  <c r="E13" i="19" a="1"/>
  <c r="E13" i="19" s="1"/>
  <c r="D13" i="19"/>
  <c r="AA13" i="19"/>
  <c r="G13" i="19" a="1"/>
  <c r="G13" i="19" s="1"/>
  <c r="F17" i="18" a="1"/>
  <c r="F17" i="18" s="1"/>
  <c r="L17" i="18" a="1"/>
  <c r="L17" i="18" s="1"/>
  <c r="AA17" i="18"/>
  <c r="E17" i="18" a="1"/>
  <c r="E17" i="18" s="1"/>
  <c r="O17" i="18" a="1"/>
  <c r="O17" i="18" s="1"/>
  <c r="K17" i="18" a="1"/>
  <c r="K17" i="18" s="1"/>
  <c r="D17" i="18"/>
  <c r="N17" i="18" a="1"/>
  <c r="N17" i="18" s="1"/>
  <c r="AE17" i="18" s="1"/>
  <c r="G17" i="18" a="1"/>
  <c r="G17" i="18" s="1"/>
  <c r="M17" i="18" a="1"/>
  <c r="M17" i="18" s="1"/>
  <c r="O12" i="20" a="1"/>
  <c r="O12" i="20" s="1"/>
  <c r="K12" i="20" a="1"/>
  <c r="K12" i="20" s="1"/>
  <c r="M12" i="20" a="1"/>
  <c r="M12" i="20" s="1"/>
  <c r="L12" i="20" a="1"/>
  <c r="L12" i="20" s="1"/>
  <c r="AA12" i="20"/>
  <c r="G12" i="20" a="1"/>
  <c r="G12" i="20" s="1"/>
  <c r="F12" i="20" a="1"/>
  <c r="F12" i="20" s="1"/>
  <c r="N12" i="20" a="1"/>
  <c r="N12" i="20" s="1"/>
  <c r="AE12" i="20" s="1"/>
  <c r="E12" i="20" a="1"/>
  <c r="E12" i="20" s="1"/>
  <c r="D12" i="20"/>
  <c r="D23" i="18"/>
  <c r="N23" i="18" a="1"/>
  <c r="N23" i="18" s="1"/>
  <c r="AE23" i="18" s="1"/>
  <c r="G23" i="18" a="1"/>
  <c r="G23" i="18" s="1"/>
  <c r="M23" i="18" a="1"/>
  <c r="M23" i="18" s="1"/>
  <c r="F23" i="18" a="1"/>
  <c r="F23" i="18" s="1"/>
  <c r="L23" i="18" a="1"/>
  <c r="L23" i="18" s="1"/>
  <c r="AA23" i="18"/>
  <c r="E23" i="18" a="1"/>
  <c r="E23" i="18" s="1"/>
  <c r="O23" i="18" a="1"/>
  <c r="O23" i="18" s="1"/>
  <c r="K23" i="18" a="1"/>
  <c r="K23" i="18" s="1"/>
  <c r="M18" i="20" a="1"/>
  <c r="M18" i="20" s="1"/>
  <c r="L18" i="20" a="1"/>
  <c r="L18" i="20" s="1"/>
  <c r="O18" i="20" a="1"/>
  <c r="O18" i="20" s="1"/>
  <c r="K18" i="20" a="1"/>
  <c r="K18" i="20" s="1"/>
  <c r="N18" i="20" a="1"/>
  <c r="N18" i="20" s="1"/>
  <c r="AE18" i="20" s="1"/>
  <c r="G18" i="20" a="1"/>
  <c r="G18" i="20" s="1"/>
  <c r="F18" i="20" a="1"/>
  <c r="F18" i="20" s="1"/>
  <c r="AA18" i="20"/>
  <c r="E18" i="20" a="1"/>
  <c r="E18" i="20" s="1"/>
  <c r="D18" i="20"/>
  <c r="M11" i="23" a="1"/>
  <c r="M11" i="23" s="1"/>
  <c r="F11" i="23" a="1"/>
  <c r="F11" i="23" s="1"/>
  <c r="L11" i="23" a="1"/>
  <c r="L11" i="23" s="1"/>
  <c r="AA11" i="23"/>
  <c r="E11" i="23" a="1"/>
  <c r="E11" i="23" s="1"/>
  <c r="O11" i="23" a="1"/>
  <c r="O11" i="23" s="1"/>
  <c r="K11" i="23" a="1"/>
  <c r="K11" i="23" s="1"/>
  <c r="D11" i="23"/>
  <c r="N11" i="23" a="1"/>
  <c r="N11" i="23" s="1"/>
  <c r="AE11" i="23" s="1"/>
  <c r="G11" i="23" a="1"/>
  <c r="G11" i="23" s="1"/>
  <c r="L21" i="20" a="1"/>
  <c r="L21" i="20" s="1"/>
  <c r="O21" i="20" a="1"/>
  <c r="O21" i="20" s="1"/>
  <c r="K21" i="20" a="1"/>
  <c r="K21" i="20" s="1"/>
  <c r="N21" i="20" a="1"/>
  <c r="N21" i="20" s="1"/>
  <c r="AE21" i="20" s="1"/>
  <c r="G21" i="20" a="1"/>
  <c r="G21" i="20" s="1"/>
  <c r="M21" i="20" a="1"/>
  <c r="M21" i="20" s="1"/>
  <c r="F21" i="20" a="1"/>
  <c r="F21" i="20" s="1"/>
  <c r="E21" i="20" a="1"/>
  <c r="E21" i="20" s="1"/>
  <c r="D21" i="20"/>
  <c r="AA21" i="20"/>
  <c r="L10" i="23" a="1"/>
  <c r="L10" i="23" s="1"/>
  <c r="AA10" i="23"/>
  <c r="E10" i="23" a="1"/>
  <c r="E10" i="23" s="1"/>
  <c r="O10" i="23" a="1"/>
  <c r="O10" i="23" s="1"/>
  <c r="K10" i="23" a="1"/>
  <c r="K10" i="23" s="1"/>
  <c r="D10" i="23"/>
  <c r="N10" i="23" a="1"/>
  <c r="N10" i="23" s="1"/>
  <c r="AE10" i="23" s="1"/>
  <c r="G10" i="23" a="1"/>
  <c r="G10" i="23" s="1"/>
  <c r="M10" i="23" a="1"/>
  <c r="M10" i="23" s="1"/>
  <c r="F10" i="23" a="1"/>
  <c r="F10" i="23" s="1"/>
  <c r="O10" i="22" a="1"/>
  <c r="O10" i="22" s="1"/>
  <c r="K10" i="22" a="1"/>
  <c r="K10" i="22" s="1"/>
  <c r="D10" i="22"/>
  <c r="N10" i="22" a="1"/>
  <c r="N10" i="22" s="1"/>
  <c r="AE10" i="22" s="1"/>
  <c r="G10" i="22" a="1"/>
  <c r="G10" i="22" s="1"/>
  <c r="M10" i="22" a="1"/>
  <c r="M10" i="22" s="1"/>
  <c r="F10" i="22" a="1"/>
  <c r="F10" i="22" s="1"/>
  <c r="L10" i="22" a="1"/>
  <c r="L10" i="22" s="1"/>
  <c r="AA10" i="22"/>
  <c r="E10" i="22" a="1"/>
  <c r="E10" i="22" s="1"/>
  <c r="N11" i="20" a="1"/>
  <c r="N11" i="20" s="1"/>
  <c r="AE11" i="20" s="1"/>
  <c r="L11" i="20" a="1"/>
  <c r="L11" i="20" s="1"/>
  <c r="O11" i="20" a="1"/>
  <c r="O11" i="20" s="1"/>
  <c r="K11" i="20" a="1"/>
  <c r="K11" i="20" s="1"/>
  <c r="G11" i="20" a="1"/>
  <c r="G11" i="20" s="1"/>
  <c r="AA11" i="20"/>
  <c r="F11" i="20" a="1"/>
  <c r="F11" i="20" s="1"/>
  <c r="E11" i="20" a="1"/>
  <c r="E11" i="20" s="1"/>
  <c r="M11" i="20" a="1"/>
  <c r="M11" i="20" s="1"/>
  <c r="D11" i="20"/>
  <c r="N13" i="22" a="1"/>
  <c r="N13" i="22" s="1"/>
  <c r="AE13" i="22" s="1"/>
  <c r="G13" i="22" a="1"/>
  <c r="G13" i="22" s="1"/>
  <c r="M13" i="22" a="1"/>
  <c r="M13" i="22" s="1"/>
  <c r="F13" i="22" a="1"/>
  <c r="F13" i="22" s="1"/>
  <c r="L13" i="22" a="1"/>
  <c r="L13" i="22" s="1"/>
  <c r="AA13" i="22"/>
  <c r="E13" i="22" a="1"/>
  <c r="E13" i="22" s="1"/>
  <c r="O13" i="22" a="1"/>
  <c r="O13" i="22" s="1"/>
  <c r="K13" i="22" a="1"/>
  <c r="K13" i="22" s="1"/>
  <c r="D13" i="22"/>
  <c r="M21" i="24" a="1"/>
  <c r="M21" i="24" s="1"/>
  <c r="L21" i="24" a="1"/>
  <c r="L21" i="24" s="1"/>
  <c r="O21" i="24" a="1"/>
  <c r="O21" i="24" s="1"/>
  <c r="K21" i="24" a="1"/>
  <c r="K21" i="24" s="1"/>
  <c r="N21" i="24" a="1"/>
  <c r="N21" i="24" s="1"/>
  <c r="AE21" i="24" s="1"/>
  <c r="D21" i="24"/>
  <c r="G21" i="24" a="1"/>
  <c r="G21" i="24" s="1"/>
  <c r="F21" i="24" a="1"/>
  <c r="F21" i="24" s="1"/>
  <c r="AA21" i="24"/>
  <c r="E21" i="24" a="1"/>
  <c r="E21" i="24" s="1"/>
  <c r="L12" i="24" a="1"/>
  <c r="L12" i="24" s="1"/>
  <c r="O12" i="24" a="1"/>
  <c r="O12" i="24" s="1"/>
  <c r="K12" i="24" a="1"/>
  <c r="K12" i="24" s="1"/>
  <c r="N12" i="24" a="1"/>
  <c r="N12" i="24" s="1"/>
  <c r="AE12" i="24" s="1"/>
  <c r="M12" i="24" a="1"/>
  <c r="M12" i="24" s="1"/>
  <c r="G12" i="24" a="1"/>
  <c r="G12" i="24" s="1"/>
  <c r="F12" i="24" a="1"/>
  <c r="F12" i="24" s="1"/>
  <c r="AA12" i="24"/>
  <c r="E12" i="24" a="1"/>
  <c r="E12" i="24" s="1"/>
  <c r="D12" i="24"/>
  <c r="L14" i="26" a="1"/>
  <c r="L14" i="26" s="1"/>
  <c r="AA14" i="26"/>
  <c r="E14" i="26" a="1"/>
  <c r="E14" i="26" s="1"/>
  <c r="O14" i="26" a="1"/>
  <c r="O14" i="26" s="1"/>
  <c r="K14" i="26" a="1"/>
  <c r="K14" i="26" s="1"/>
  <c r="D14" i="26"/>
  <c r="N14" i="26" a="1"/>
  <c r="N14" i="26" s="1"/>
  <c r="AE14" i="26" s="1"/>
  <c r="G14" i="26" a="1"/>
  <c r="G14" i="26" s="1"/>
  <c r="M14" i="26" a="1"/>
  <c r="M14" i="26" s="1"/>
  <c r="F14" i="26" a="1"/>
  <c r="F14" i="26" s="1"/>
  <c r="O18" i="25" a="1"/>
  <c r="O18" i="25" s="1"/>
  <c r="K18" i="25" a="1"/>
  <c r="K18" i="25" s="1"/>
  <c r="D18" i="25"/>
  <c r="N18" i="25" a="1"/>
  <c r="N18" i="25" s="1"/>
  <c r="AE18" i="25" s="1"/>
  <c r="G18" i="25" a="1"/>
  <c r="G18" i="25" s="1"/>
  <c r="M18" i="25" a="1"/>
  <c r="M18" i="25" s="1"/>
  <c r="F18" i="25" a="1"/>
  <c r="F18" i="25" s="1"/>
  <c r="L18" i="25" a="1"/>
  <c r="L18" i="25" s="1"/>
  <c r="E18" i="25" a="1"/>
  <c r="E18" i="25" s="1"/>
  <c r="AA18" i="25"/>
  <c r="N14" i="24" a="1"/>
  <c r="N14" i="24" s="1"/>
  <c r="AE14" i="24" s="1"/>
  <c r="M14" i="24" a="1"/>
  <c r="M14" i="24" s="1"/>
  <c r="L14" i="24" a="1"/>
  <c r="L14" i="24" s="1"/>
  <c r="O14" i="24" a="1"/>
  <c r="O14" i="24" s="1"/>
  <c r="K14" i="24" a="1"/>
  <c r="K14" i="24" s="1"/>
  <c r="G14" i="24" a="1"/>
  <c r="G14" i="24" s="1"/>
  <c r="F14" i="24" a="1"/>
  <c r="F14" i="24" s="1"/>
  <c r="AA14" i="24"/>
  <c r="E14" i="24" a="1"/>
  <c r="E14" i="24" s="1"/>
  <c r="D14" i="24"/>
  <c r="M20" i="26" a="1"/>
  <c r="M20" i="26" s="1"/>
  <c r="L20" i="26" a="1"/>
  <c r="L20" i="26" s="1"/>
  <c r="O20" i="26" a="1"/>
  <c r="O20" i="26" s="1"/>
  <c r="K20" i="26" a="1"/>
  <c r="K20" i="26" s="1"/>
  <c r="N20" i="26" a="1"/>
  <c r="N20" i="26" s="1"/>
  <c r="AE20" i="26" s="1"/>
  <c r="G20" i="26" a="1"/>
  <c r="G20" i="26" s="1"/>
  <c r="F20" i="26" a="1"/>
  <c r="F20" i="26" s="1"/>
  <c r="AA20" i="26"/>
  <c r="E20" i="26" a="1"/>
  <c r="E20" i="26" s="1"/>
  <c r="D20" i="26"/>
  <c r="M22" i="28" a="1"/>
  <c r="M22" i="28" s="1"/>
  <c r="F22" i="28" a="1"/>
  <c r="F22" i="28" s="1"/>
  <c r="L22" i="28" a="1"/>
  <c r="L22" i="28" s="1"/>
  <c r="AA22" i="28"/>
  <c r="E22" i="28" a="1"/>
  <c r="E22" i="28" s="1"/>
  <c r="O22" i="28" a="1"/>
  <c r="O22" i="28" s="1"/>
  <c r="K22" i="28" a="1"/>
  <c r="K22" i="28" s="1"/>
  <c r="D22" i="28"/>
  <c r="N22" i="28" a="1"/>
  <c r="N22" i="28" s="1"/>
  <c r="AE22" i="28" s="1"/>
  <c r="G22" i="28" a="1"/>
  <c r="G22" i="28" s="1"/>
  <c r="L22" i="27" a="1"/>
  <c r="L22" i="27" s="1"/>
  <c r="O22" i="27" a="1"/>
  <c r="O22" i="27" s="1"/>
  <c r="K22" i="27" a="1"/>
  <c r="K22" i="27" s="1"/>
  <c r="N22" i="27" a="1"/>
  <c r="N22" i="27" s="1"/>
  <c r="AE22" i="27" s="1"/>
  <c r="G22" i="27" a="1"/>
  <c r="G22" i="27" s="1"/>
  <c r="M22" i="27" a="1"/>
  <c r="M22" i="27" s="1"/>
  <c r="F22" i="27" a="1"/>
  <c r="F22" i="27" s="1"/>
  <c r="E22" i="27" a="1"/>
  <c r="E22" i="27" s="1"/>
  <c r="D22" i="27"/>
  <c r="AA22" i="27"/>
  <c r="O17" i="27" a="1"/>
  <c r="O17" i="27" s="1"/>
  <c r="K17" i="27" a="1"/>
  <c r="K17" i="27" s="1"/>
  <c r="N17" i="27" a="1"/>
  <c r="N17" i="27" s="1"/>
  <c r="AE17" i="27" s="1"/>
  <c r="M17" i="27" a="1"/>
  <c r="M17" i="27" s="1"/>
  <c r="L17" i="27" a="1"/>
  <c r="L17" i="27" s="1"/>
  <c r="G17" i="27" a="1"/>
  <c r="G17" i="27" s="1"/>
  <c r="F17" i="27" a="1"/>
  <c r="F17" i="27" s="1"/>
  <c r="AA17" i="27"/>
  <c r="E17" i="27" a="1"/>
  <c r="E17" i="27" s="1"/>
  <c r="D17" i="27"/>
  <c r="O20" i="29" a="1"/>
  <c r="O20" i="29" s="1"/>
  <c r="K20" i="29" a="1"/>
  <c r="K20" i="29" s="1"/>
  <c r="M20" i="29" a="1"/>
  <c r="M20" i="29" s="1"/>
  <c r="L20" i="29" a="1"/>
  <c r="L20" i="29" s="1"/>
  <c r="AA20" i="29"/>
  <c r="G20" i="29" a="1"/>
  <c r="G20" i="29" s="1"/>
  <c r="F20" i="29" a="1"/>
  <c r="F20" i="29" s="1"/>
  <c r="N20" i="29" a="1"/>
  <c r="N20" i="29" s="1"/>
  <c r="AE20" i="29" s="1"/>
  <c r="E20" i="29" a="1"/>
  <c r="E20" i="29" s="1"/>
  <c r="D20" i="29"/>
  <c r="N15" i="28" a="1"/>
  <c r="N15" i="28" s="1"/>
  <c r="AE15" i="28" s="1"/>
  <c r="G15" i="28" a="1"/>
  <c r="G15" i="28" s="1"/>
  <c r="M15" i="28" a="1"/>
  <c r="M15" i="28" s="1"/>
  <c r="F15" i="28" a="1"/>
  <c r="F15" i="28" s="1"/>
  <c r="L15" i="28" a="1"/>
  <c r="L15" i="28" s="1"/>
  <c r="AA15" i="28"/>
  <c r="E15" i="28" a="1"/>
  <c r="E15" i="28" s="1"/>
  <c r="O15" i="28" a="1"/>
  <c r="O15" i="28" s="1"/>
  <c r="K15" i="28" a="1"/>
  <c r="K15" i="28" s="1"/>
  <c r="D15" i="28"/>
  <c r="M13" i="30" a="1"/>
  <c r="M13" i="30" s="1"/>
  <c r="O13" i="30" a="1"/>
  <c r="O13" i="30" s="1"/>
  <c r="K13" i="30" a="1"/>
  <c r="K13" i="30" s="1"/>
  <c r="N13" i="30" a="1"/>
  <c r="N13" i="30" s="1"/>
  <c r="AE13" i="30" s="1"/>
  <c r="E13" i="30" a="1"/>
  <c r="E13" i="30" s="1"/>
  <c r="D13" i="30"/>
  <c r="L13" i="30" a="1"/>
  <c r="L13" i="30" s="1"/>
  <c r="G13" i="30" a="1"/>
  <c r="G13" i="30" s="1"/>
  <c r="F13" i="30" a="1"/>
  <c r="F13" i="30" s="1"/>
  <c r="AA13" i="30"/>
  <c r="L13" i="32" a="1"/>
  <c r="L13" i="32" s="1"/>
  <c r="O13" i="32" a="1"/>
  <c r="O13" i="32" s="1"/>
  <c r="K13" i="32" a="1"/>
  <c r="K13" i="32" s="1"/>
  <c r="F13" i="32" a="1"/>
  <c r="F13" i="32" s="1"/>
  <c r="M13" i="32" a="1"/>
  <c r="M13" i="32" s="1"/>
  <c r="E13" i="32" a="1"/>
  <c r="E13" i="32" s="1"/>
  <c r="D13" i="32"/>
  <c r="AA13" i="32"/>
  <c r="G13" i="32" a="1"/>
  <c r="G13" i="32" s="1"/>
  <c r="N13" i="32" a="1"/>
  <c r="N13" i="32" s="1"/>
  <c r="AE13" i="32" s="1"/>
  <c r="L11" i="31" a="1"/>
  <c r="L11" i="31" s="1"/>
  <c r="AA11" i="31"/>
  <c r="E11" i="31" a="1"/>
  <c r="E11" i="31" s="1"/>
  <c r="D11" i="31"/>
  <c r="N11" i="31" a="1"/>
  <c r="N11" i="31" s="1"/>
  <c r="AE11" i="31" s="1"/>
  <c r="G11" i="31" a="1"/>
  <c r="G11" i="31" s="1"/>
  <c r="M11" i="31" a="1"/>
  <c r="M11" i="31" s="1"/>
  <c r="O11" i="31" a="1"/>
  <c r="O11" i="31" s="1"/>
  <c r="K11" i="31" a="1"/>
  <c r="K11" i="31" s="1"/>
  <c r="F11" i="31" a="1"/>
  <c r="F11" i="31" s="1"/>
  <c r="O18" i="31" a="1"/>
  <c r="O18" i="31" s="1"/>
  <c r="K18" i="31" a="1"/>
  <c r="K18" i="31" s="1"/>
  <c r="D18" i="31"/>
  <c r="N18" i="31" a="1"/>
  <c r="N18" i="31" s="1"/>
  <c r="AE18" i="31" s="1"/>
  <c r="G18" i="31" a="1"/>
  <c r="G18" i="31" s="1"/>
  <c r="M18" i="31" a="1"/>
  <c r="M18" i="31" s="1"/>
  <c r="F18" i="31" a="1"/>
  <c r="F18" i="31" s="1"/>
  <c r="L18" i="31" a="1"/>
  <c r="L18" i="31" s="1"/>
  <c r="AA18" i="31"/>
  <c r="E18" i="31" a="1"/>
  <c r="E18" i="31" s="1"/>
  <c r="N14" i="30" a="1"/>
  <c r="N14" i="30" s="1"/>
  <c r="AE14" i="30" s="1"/>
  <c r="L14" i="30" a="1"/>
  <c r="L14" i="30" s="1"/>
  <c r="O14" i="30" a="1"/>
  <c r="O14" i="30" s="1"/>
  <c r="K14" i="30" a="1"/>
  <c r="K14" i="30" s="1"/>
  <c r="G14" i="30" a="1"/>
  <c r="G14" i="30" s="1"/>
  <c r="AA14" i="30"/>
  <c r="F14" i="30" a="1"/>
  <c r="F14" i="30" s="1"/>
  <c r="E14" i="30" a="1"/>
  <c r="E14" i="30" s="1"/>
  <c r="M14" i="30" a="1"/>
  <c r="M14" i="30" s="1"/>
  <c r="D14" i="30"/>
  <c r="L16" i="33" a="1"/>
  <c r="L16" i="33" s="1"/>
  <c r="O16" i="33" a="1"/>
  <c r="O16" i="33" s="1"/>
  <c r="K16" i="33" a="1"/>
  <c r="K16" i="33" s="1"/>
  <c r="N16" i="33" a="1"/>
  <c r="N16" i="33" s="1"/>
  <c r="AE16" i="33" s="1"/>
  <c r="G16" i="33" a="1"/>
  <c r="G16" i="33" s="1"/>
  <c r="F16" i="33" a="1"/>
  <c r="F16" i="33" s="1"/>
  <c r="AA16" i="33"/>
  <c r="E16" i="33" a="1"/>
  <c r="E16" i="33" s="1"/>
  <c r="D16" i="33"/>
  <c r="M16" i="33" a="1"/>
  <c r="M16" i="33" s="1"/>
  <c r="O21" i="31" a="1"/>
  <c r="O21" i="31" s="1"/>
  <c r="K21" i="31" a="1"/>
  <c r="K21" i="31" s="1"/>
  <c r="N21" i="31" a="1"/>
  <c r="N21" i="31" s="1"/>
  <c r="AE21" i="31" s="1"/>
  <c r="E21" i="31" a="1"/>
  <c r="E21" i="31" s="1"/>
  <c r="L21" i="31" a="1"/>
  <c r="L21" i="31" s="1"/>
  <c r="D21" i="31"/>
  <c r="AA21" i="31"/>
  <c r="G21" i="31" a="1"/>
  <c r="G21" i="31" s="1"/>
  <c r="F21" i="31" a="1"/>
  <c r="F21" i="31" s="1"/>
  <c r="M21" i="31" a="1"/>
  <c r="M21" i="31" s="1"/>
  <c r="AA10" i="34"/>
  <c r="E10" i="34" a="1"/>
  <c r="E10" i="34" s="1"/>
  <c r="O10" i="34" a="1"/>
  <c r="O10" i="34" s="1"/>
  <c r="K10" i="34" a="1"/>
  <c r="K10" i="34" s="1"/>
  <c r="D10" i="34"/>
  <c r="N10" i="34" a="1"/>
  <c r="N10" i="34" s="1"/>
  <c r="AE10" i="34" s="1"/>
  <c r="G10" i="34" a="1"/>
  <c r="G10" i="34" s="1"/>
  <c r="M10" i="34" a="1"/>
  <c r="M10" i="34" s="1"/>
  <c r="F10" i="34" a="1"/>
  <c r="F10" i="34" s="1"/>
  <c r="L10" i="34" a="1"/>
  <c r="L10" i="34" s="1"/>
  <c r="N19" i="32" a="1"/>
  <c r="N19" i="32" s="1"/>
  <c r="AE19" i="32" s="1"/>
  <c r="M19" i="32" a="1"/>
  <c r="M19" i="32" s="1"/>
  <c r="L19" i="32" a="1"/>
  <c r="L19" i="32" s="1"/>
  <c r="D19" i="32"/>
  <c r="K19" i="32" a="1"/>
  <c r="K19" i="32" s="1"/>
  <c r="AA19" i="32"/>
  <c r="G19" i="32" a="1"/>
  <c r="G19" i="32" s="1"/>
  <c r="O19" i="32" a="1"/>
  <c r="O19" i="32" s="1"/>
  <c r="F19" i="32" a="1"/>
  <c r="F19" i="32" s="1"/>
  <c r="E19" i="32" a="1"/>
  <c r="E19" i="32" s="1"/>
  <c r="D21" i="34"/>
  <c r="N21" i="34" a="1"/>
  <c r="N21" i="34" s="1"/>
  <c r="AE21" i="34" s="1"/>
  <c r="G21" i="34" a="1"/>
  <c r="G21" i="34" s="1"/>
  <c r="M21" i="34" a="1"/>
  <c r="M21" i="34" s="1"/>
  <c r="F21" i="34" a="1"/>
  <c r="F21" i="34" s="1"/>
  <c r="L21" i="34" a="1"/>
  <c r="L21" i="34" s="1"/>
  <c r="AA21" i="34"/>
  <c r="E21" i="34" a="1"/>
  <c r="E21" i="34" s="1"/>
  <c r="O21" i="34" a="1"/>
  <c r="O21" i="34" s="1"/>
  <c r="K21" i="34" a="1"/>
  <c r="K21" i="34" s="1"/>
  <c r="F16" i="36" a="1"/>
  <c r="F16" i="36" s="1"/>
  <c r="L16" i="36" a="1"/>
  <c r="L16" i="36" s="1"/>
  <c r="AA16" i="36"/>
  <c r="E16" i="36" a="1"/>
  <c r="E16" i="36" s="1"/>
  <c r="O16" i="36" a="1"/>
  <c r="O16" i="36" s="1"/>
  <c r="K16" i="36" a="1"/>
  <c r="K16" i="36" s="1"/>
  <c r="D16" i="36"/>
  <c r="N16" i="36" a="1"/>
  <c r="N16" i="36" s="1"/>
  <c r="AE16" i="36" s="1"/>
  <c r="M16" i="36" a="1"/>
  <c r="M16" i="36" s="1"/>
  <c r="G16" i="36" a="1"/>
  <c r="G16" i="36" s="1"/>
  <c r="L19" i="36" a="1"/>
  <c r="L19" i="36" s="1"/>
  <c r="AA19" i="36"/>
  <c r="E19" i="36" a="1"/>
  <c r="E19" i="36" s="1"/>
  <c r="O19" i="36" a="1"/>
  <c r="O19" i="36" s="1"/>
  <c r="K19" i="36" a="1"/>
  <c r="K19" i="36" s="1"/>
  <c r="D19" i="36"/>
  <c r="N19" i="36" a="1"/>
  <c r="N19" i="36" s="1"/>
  <c r="AE19" i="36" s="1"/>
  <c r="G19" i="36" a="1"/>
  <c r="G19" i="36" s="1"/>
  <c r="M19" i="36" a="1"/>
  <c r="M19" i="36" s="1"/>
  <c r="F19" i="36" a="1"/>
  <c r="F19" i="36" s="1"/>
  <c r="O18" i="36" a="1"/>
  <c r="O18" i="36" s="1"/>
  <c r="K18" i="36" a="1"/>
  <c r="K18" i="36" s="1"/>
  <c r="D18" i="36"/>
  <c r="N18" i="36" a="1"/>
  <c r="N18" i="36" s="1"/>
  <c r="AE18" i="36" s="1"/>
  <c r="G18" i="36" a="1"/>
  <c r="G18" i="36" s="1"/>
  <c r="M18" i="36" a="1"/>
  <c r="M18" i="36" s="1"/>
  <c r="F18" i="36" a="1"/>
  <c r="F18" i="36" s="1"/>
  <c r="L18" i="36" a="1"/>
  <c r="L18" i="36" s="1"/>
  <c r="AA18" i="36"/>
  <c r="E18" i="36" a="1"/>
  <c r="E18" i="36" s="1"/>
  <c r="F23" i="37" a="1"/>
  <c r="F23" i="37" s="1"/>
  <c r="L23" i="37" a="1"/>
  <c r="L23" i="37" s="1"/>
  <c r="AA23" i="37"/>
  <c r="E23" i="37" a="1"/>
  <c r="E23" i="37" s="1"/>
  <c r="O23" i="37" a="1"/>
  <c r="O23" i="37" s="1"/>
  <c r="K23" i="37" a="1"/>
  <c r="K23" i="37" s="1"/>
  <c r="D23" i="37"/>
  <c r="N23" i="37" a="1"/>
  <c r="N23" i="37" s="1"/>
  <c r="AE23" i="37" s="1"/>
  <c r="G23" i="37" a="1"/>
  <c r="G23" i="37" s="1"/>
  <c r="M23" i="37" a="1"/>
  <c r="M23" i="37" s="1"/>
  <c r="AA14" i="37"/>
  <c r="E14" i="37" a="1"/>
  <c r="E14" i="37" s="1"/>
  <c r="O14" i="37" a="1"/>
  <c r="O14" i="37" s="1"/>
  <c r="K14" i="37" a="1"/>
  <c r="K14" i="37" s="1"/>
  <c r="N14" i="37" a="1"/>
  <c r="N14" i="37" s="1"/>
  <c r="AE14" i="37" s="1"/>
  <c r="G14" i="37" a="1"/>
  <c r="G14" i="37" s="1"/>
  <c r="M14" i="37" a="1"/>
  <c r="M14" i="37" s="1"/>
  <c r="L14" i="37" a="1"/>
  <c r="L14" i="37" s="1"/>
  <c r="F14" i="37" a="1"/>
  <c r="F14" i="37" s="1"/>
  <c r="D14" i="37"/>
  <c r="D13" i="37"/>
  <c r="N13" i="37" a="1"/>
  <c r="N13" i="37" s="1"/>
  <c r="AE13" i="37" s="1"/>
  <c r="M13" i="37" a="1"/>
  <c r="M13" i="37" s="1"/>
  <c r="L13" i="37" a="1"/>
  <c r="L13" i="37" s="1"/>
  <c r="K13" i="37" a="1"/>
  <c r="K13" i="37" s="1"/>
  <c r="G13" i="37" a="1"/>
  <c r="G13" i="37" s="1"/>
  <c r="F13" i="37" a="1"/>
  <c r="F13" i="37" s="1"/>
  <c r="AA13" i="37"/>
  <c r="E13" i="37" a="1"/>
  <c r="E13" i="37" s="1"/>
  <c r="O13" i="37" a="1"/>
  <c r="O13" i="37" s="1"/>
  <c r="M19" i="40" a="1"/>
  <c r="M19" i="40" s="1"/>
  <c r="L19" i="40" a="1"/>
  <c r="L19" i="40" s="1"/>
  <c r="O19" i="40" a="1"/>
  <c r="O19" i="40" s="1"/>
  <c r="K19" i="40" a="1"/>
  <c r="K19" i="40" s="1"/>
  <c r="AA19" i="40"/>
  <c r="G19" i="40" a="1"/>
  <c r="G19" i="40" s="1"/>
  <c r="F19" i="40" a="1"/>
  <c r="F19" i="40" s="1"/>
  <c r="N19" i="40" a="1"/>
  <c r="N19" i="40" s="1"/>
  <c r="AE19" i="40" s="1"/>
  <c r="E19" i="40" a="1"/>
  <c r="E19" i="40" s="1"/>
  <c r="D19" i="40"/>
  <c r="M17" i="41" a="1"/>
  <c r="M17" i="41" s="1"/>
  <c r="N17" i="41" a="1"/>
  <c r="N17" i="41" s="1"/>
  <c r="AE17" i="41" s="1"/>
  <c r="G17" i="41" a="1"/>
  <c r="G17" i="41" s="1"/>
  <c r="F17" i="41" a="1"/>
  <c r="F17" i="41" s="1"/>
  <c r="L17" i="41" a="1"/>
  <c r="L17" i="41" s="1"/>
  <c r="E17" i="41" a="1"/>
  <c r="E17" i="41" s="1"/>
  <c r="AA17" i="41"/>
  <c r="K17" i="41" a="1"/>
  <c r="K17" i="41" s="1"/>
  <c r="D17" i="41"/>
  <c r="O17" i="41" a="1"/>
  <c r="O17" i="41" s="1"/>
  <c r="G10" i="41" a="1"/>
  <c r="G10" i="41" s="1"/>
  <c r="M10" i="41" a="1"/>
  <c r="M10" i="41" s="1"/>
  <c r="F10" i="41" a="1"/>
  <c r="F10" i="41" s="1"/>
  <c r="L10" i="41" a="1"/>
  <c r="L10" i="41" s="1"/>
  <c r="AA10" i="41"/>
  <c r="E10" i="41" a="1"/>
  <c r="E10" i="41" s="1"/>
  <c r="O10" i="41" a="1"/>
  <c r="O10" i="41" s="1"/>
  <c r="K10" i="41" a="1"/>
  <c r="K10" i="41" s="1"/>
  <c r="D10" i="41"/>
  <c r="N10" i="41" a="1"/>
  <c r="N10" i="41" s="1"/>
  <c r="AE10" i="41" s="1"/>
  <c r="O13" i="40" a="1"/>
  <c r="O13" i="40" s="1"/>
  <c r="K13" i="40" a="1"/>
  <c r="K13" i="40" s="1"/>
  <c r="N13" i="40" a="1"/>
  <c r="N13" i="40" s="1"/>
  <c r="AE13" i="40" s="1"/>
  <c r="M13" i="40" a="1"/>
  <c r="M13" i="40" s="1"/>
  <c r="AA13" i="40"/>
  <c r="F13" i="40" a="1"/>
  <c r="F13" i="40" s="1"/>
  <c r="E13" i="40" a="1"/>
  <c r="E13" i="40" s="1"/>
  <c r="D13" i="40"/>
  <c r="L13" i="40" a="1"/>
  <c r="L13" i="40" s="1"/>
  <c r="G13" i="40" a="1"/>
  <c r="G13" i="40" s="1"/>
  <c r="N16" i="40" a="1"/>
  <c r="N16" i="40" s="1"/>
  <c r="AE16" i="40" s="1"/>
  <c r="M16" i="40" a="1"/>
  <c r="M16" i="40" s="1"/>
  <c r="L16" i="40" a="1"/>
  <c r="L16" i="40" s="1"/>
  <c r="AA16" i="40"/>
  <c r="G16" i="40" a="1"/>
  <c r="G16" i="40" s="1"/>
  <c r="E16" i="40" a="1"/>
  <c r="E16" i="40" s="1"/>
  <c r="D16" i="40"/>
  <c r="K16" i="40" a="1"/>
  <c r="K16" i="40" s="1"/>
  <c r="O16" i="40" a="1"/>
  <c r="O16" i="40" s="1"/>
  <c r="F16" i="40" a="1"/>
  <c r="F16" i="40" s="1"/>
  <c r="AA22" i="41"/>
  <c r="O22" i="41" a="1"/>
  <c r="O22" i="41" s="1"/>
  <c r="K22" i="41" a="1"/>
  <c r="K22" i="41" s="1"/>
  <c r="N22" i="41" a="1"/>
  <c r="N22" i="41" s="1"/>
  <c r="AE22" i="41" s="1"/>
  <c r="G22" i="41" a="1"/>
  <c r="G22" i="41" s="1"/>
  <c r="F22" i="41" a="1"/>
  <c r="F22" i="41" s="1"/>
  <c r="L22" i="41" a="1"/>
  <c r="L22" i="41" s="1"/>
  <c r="M22" i="41" a="1"/>
  <c r="M22" i="41" s="1"/>
  <c r="E22" i="41" a="1"/>
  <c r="E22" i="41" s="1"/>
  <c r="D22" i="41"/>
  <c r="M11" i="44" a="1"/>
  <c r="M11" i="44" s="1"/>
  <c r="L11" i="44" a="1"/>
  <c r="L11" i="44" s="1"/>
  <c r="O11" i="44" a="1"/>
  <c r="O11" i="44" s="1"/>
  <c r="K11" i="44" a="1"/>
  <c r="K11" i="44" s="1"/>
  <c r="N11" i="44" a="1"/>
  <c r="N11" i="44" s="1"/>
  <c r="AE11" i="44" s="1"/>
  <c r="E11" i="44" a="1"/>
  <c r="E11" i="44" s="1"/>
  <c r="D11" i="44"/>
  <c r="AA11" i="44"/>
  <c r="G11" i="44" a="1"/>
  <c r="G11" i="44" s="1"/>
  <c r="F11" i="44" a="1"/>
  <c r="F11" i="44" s="1"/>
  <c r="N17" i="42" a="1"/>
  <c r="N17" i="42" s="1"/>
  <c r="AE17" i="42" s="1"/>
  <c r="M17" i="42" a="1"/>
  <c r="M17" i="42" s="1"/>
  <c r="O17" i="42" a="1"/>
  <c r="O17" i="42" s="1"/>
  <c r="G17" i="42" a="1"/>
  <c r="G17" i="42" s="1"/>
  <c r="F17" i="42" a="1"/>
  <c r="F17" i="42" s="1"/>
  <c r="E17" i="42" a="1"/>
  <c r="E17" i="42" s="1"/>
  <c r="L17" i="42" a="1"/>
  <c r="L17" i="42" s="1"/>
  <c r="D17" i="42"/>
  <c r="K17" i="42" a="1"/>
  <c r="K17" i="42" s="1"/>
  <c r="AA17" i="42"/>
  <c r="L10" i="44" a="1"/>
  <c r="L10" i="44" s="1"/>
  <c r="O10" i="44" a="1"/>
  <c r="O10" i="44" s="1"/>
  <c r="K10" i="44" a="1"/>
  <c r="K10" i="44" s="1"/>
  <c r="N10" i="44" a="1"/>
  <c r="N10" i="44" s="1"/>
  <c r="AE10" i="44" s="1"/>
  <c r="G10" i="44" a="1"/>
  <c r="G10" i="44" s="1"/>
  <c r="AA10" i="44"/>
  <c r="F10" i="44" a="1"/>
  <c r="F10" i="44" s="1"/>
  <c r="E10" i="44" a="1"/>
  <c r="E10" i="44" s="1"/>
  <c r="M10" i="44" a="1"/>
  <c r="M10" i="44" s="1"/>
  <c r="D10" i="44"/>
  <c r="N22" i="43" a="1"/>
  <c r="N22" i="43" s="1"/>
  <c r="AE22" i="43" s="1"/>
  <c r="M22" i="43" a="1"/>
  <c r="M22" i="43" s="1"/>
  <c r="O22" i="43" a="1"/>
  <c r="O22" i="43" s="1"/>
  <c r="G22" i="43" a="1"/>
  <c r="G22" i="43" s="1"/>
  <c r="F22" i="43" a="1"/>
  <c r="F22" i="43" s="1"/>
  <c r="L22" i="43" a="1"/>
  <c r="L22" i="43" s="1"/>
  <c r="D22" i="43"/>
  <c r="K22" i="43" a="1"/>
  <c r="K22" i="43" s="1"/>
  <c r="AA22" i="43"/>
  <c r="E22" i="43" a="1"/>
  <c r="E22" i="43" s="1"/>
  <c r="K31" i="6"/>
  <c r="K31" i="12"/>
  <c r="K31" i="24"/>
  <c r="K31" i="32"/>
  <c r="K31" i="42"/>
  <c r="M31" i="12"/>
  <c r="M31" i="19"/>
  <c r="M31" i="27"/>
  <c r="M31" i="35"/>
  <c r="M31" i="43"/>
  <c r="L31" i="8"/>
  <c r="L31" i="21"/>
  <c r="L31" i="25"/>
  <c r="L31" i="34"/>
  <c r="L31" i="43"/>
  <c r="L13" i="5" a="1"/>
  <c r="L13" i="5" s="1"/>
  <c r="O13" i="5" a="1"/>
  <c r="O13" i="5" s="1"/>
  <c r="K13" i="5" a="1"/>
  <c r="K13" i="5" s="1"/>
  <c r="N13" i="5" a="1"/>
  <c r="N13" i="5" s="1"/>
  <c r="AE13" i="5" s="1"/>
  <c r="M13" i="5" a="1"/>
  <c r="M13" i="5" s="1"/>
  <c r="G13" i="5" a="1"/>
  <c r="G13" i="5" s="1"/>
  <c r="F13" i="5" a="1"/>
  <c r="F13" i="5" s="1"/>
  <c r="AA13" i="5"/>
  <c r="E13" i="5" a="1"/>
  <c r="E13" i="5" s="1"/>
  <c r="D13" i="5"/>
  <c r="O22" i="11" a="1"/>
  <c r="O22" i="11" s="1"/>
  <c r="K22" i="11" a="1"/>
  <c r="K22" i="11" s="1"/>
  <c r="D22" i="11"/>
  <c r="N22" i="11" a="1"/>
  <c r="N22" i="11" s="1"/>
  <c r="AE22" i="11" s="1"/>
  <c r="G22" i="11" a="1"/>
  <c r="G22" i="11" s="1"/>
  <c r="M22" i="11" a="1"/>
  <c r="M22" i="11" s="1"/>
  <c r="F22" i="11" a="1"/>
  <c r="F22" i="11" s="1"/>
  <c r="L22" i="11" a="1"/>
  <c r="L22" i="11" s="1"/>
  <c r="AA22" i="11"/>
  <c r="E22" i="11" a="1"/>
  <c r="E22" i="11" s="1"/>
  <c r="L22" i="14" a="1"/>
  <c r="L22" i="14" s="1"/>
  <c r="AA22" i="14"/>
  <c r="E22" i="14" a="1"/>
  <c r="E22" i="14" s="1"/>
  <c r="O22" i="14" a="1"/>
  <c r="O22" i="14" s="1"/>
  <c r="K22" i="14" a="1"/>
  <c r="K22" i="14" s="1"/>
  <c r="D22" i="14"/>
  <c r="N22" i="14" a="1"/>
  <c r="N22" i="14" s="1"/>
  <c r="AE22" i="14" s="1"/>
  <c r="G22" i="14" a="1"/>
  <c r="G22" i="14" s="1"/>
  <c r="M22" i="14" a="1"/>
  <c r="M22" i="14" s="1"/>
  <c r="F22" i="14" a="1"/>
  <c r="F22" i="14" s="1"/>
  <c r="N12" i="19" a="1"/>
  <c r="N12" i="19" s="1"/>
  <c r="AE12" i="19" s="1"/>
  <c r="L12" i="19" a="1"/>
  <c r="L12" i="19" s="1"/>
  <c r="O12" i="19" a="1"/>
  <c r="O12" i="19" s="1"/>
  <c r="K12" i="19" a="1"/>
  <c r="K12" i="19" s="1"/>
  <c r="M12" i="19" a="1"/>
  <c r="M12" i="19" s="1"/>
  <c r="E12" i="19" a="1"/>
  <c r="E12" i="19" s="1"/>
  <c r="D12" i="19"/>
  <c r="AA12" i="19"/>
  <c r="G12" i="19" a="1"/>
  <c r="G12" i="19" s="1"/>
  <c r="F12" i="19" a="1"/>
  <c r="F12" i="19" s="1"/>
  <c r="M16" i="25" a="1"/>
  <c r="M16" i="25" s="1"/>
  <c r="F16" i="25" a="1"/>
  <c r="F16" i="25" s="1"/>
  <c r="L16" i="25" a="1"/>
  <c r="L16" i="25" s="1"/>
  <c r="O16" i="25" a="1"/>
  <c r="O16" i="25" s="1"/>
  <c r="K16" i="25" a="1"/>
  <c r="K16" i="25" s="1"/>
  <c r="D16" i="25"/>
  <c r="N16" i="25" a="1"/>
  <c r="N16" i="25" s="1"/>
  <c r="AE16" i="25" s="1"/>
  <c r="G16" i="25" a="1"/>
  <c r="G16" i="25" s="1"/>
  <c r="E16" i="25" a="1"/>
  <c r="E16" i="25" s="1"/>
  <c r="AA16" i="25"/>
  <c r="O19" i="30" a="1"/>
  <c r="O19" i="30" s="1"/>
  <c r="K19" i="30" a="1"/>
  <c r="K19" i="30" s="1"/>
  <c r="M19" i="30" a="1"/>
  <c r="M19" i="30" s="1"/>
  <c r="F19" i="30" a="1"/>
  <c r="F19" i="30" s="1"/>
  <c r="L19" i="30" a="1"/>
  <c r="L19" i="30" s="1"/>
  <c r="D19" i="30"/>
  <c r="N19" i="30" a="1"/>
  <c r="N19" i="30" s="1"/>
  <c r="AE19" i="30" s="1"/>
  <c r="G19" i="30" a="1"/>
  <c r="G19" i="30" s="1"/>
  <c r="AA19" i="30"/>
  <c r="E19" i="30" a="1"/>
  <c r="E19" i="30" s="1"/>
  <c r="L19" i="31" a="1"/>
  <c r="L19" i="31" s="1"/>
  <c r="AA19" i="31"/>
  <c r="E19" i="31" a="1"/>
  <c r="E19" i="31" s="1"/>
  <c r="O19" i="31" a="1"/>
  <c r="O19" i="31" s="1"/>
  <c r="K19" i="31" a="1"/>
  <c r="K19" i="31" s="1"/>
  <c r="D19" i="31"/>
  <c r="N19" i="31" a="1"/>
  <c r="N19" i="31" s="1"/>
  <c r="AE19" i="31" s="1"/>
  <c r="G19" i="31" a="1"/>
  <c r="G19" i="31" s="1"/>
  <c r="M19" i="31" a="1"/>
  <c r="M19" i="31" s="1"/>
  <c r="F19" i="31" a="1"/>
  <c r="F19" i="31" s="1"/>
  <c r="G12" i="37" a="1"/>
  <c r="G12" i="37" s="1"/>
  <c r="M12" i="37" a="1"/>
  <c r="M12" i="37" s="1"/>
  <c r="L12" i="37" a="1"/>
  <c r="L12" i="37" s="1"/>
  <c r="O12" i="37" a="1"/>
  <c r="O12" i="37" s="1"/>
  <c r="K12" i="37" a="1"/>
  <c r="K12" i="37" s="1"/>
  <c r="AA12" i="37"/>
  <c r="E12" i="37" a="1"/>
  <c r="E12" i="37" s="1"/>
  <c r="D12" i="37"/>
  <c r="N12" i="37" a="1"/>
  <c r="N12" i="37" s="1"/>
  <c r="AE12" i="37" s="1"/>
  <c r="F12" i="37" a="1"/>
  <c r="F12" i="37" s="1"/>
  <c r="M12" i="39" a="1"/>
  <c r="M12" i="39" s="1"/>
  <c r="AA12" i="39"/>
  <c r="E12" i="39" a="1"/>
  <c r="E12" i="39" s="1"/>
  <c r="N12" i="39" a="1"/>
  <c r="N12" i="39" s="1"/>
  <c r="AE12" i="39" s="1"/>
  <c r="G12" i="39" a="1"/>
  <c r="G12" i="39" s="1"/>
  <c r="O12" i="39" a="1"/>
  <c r="O12" i="39" s="1"/>
  <c r="F12" i="39" a="1"/>
  <c r="F12" i="39" s="1"/>
  <c r="D12" i="39"/>
  <c r="L12" i="39" a="1"/>
  <c r="L12" i="39" s="1"/>
  <c r="K12" i="39" a="1"/>
  <c r="K12" i="39" s="1"/>
  <c r="O17" i="44" a="1"/>
  <c r="O17" i="44" s="1"/>
  <c r="K17" i="44" a="1"/>
  <c r="K17" i="44" s="1"/>
  <c r="N17" i="44" a="1"/>
  <c r="N17" i="44" s="1"/>
  <c r="AE17" i="44" s="1"/>
  <c r="M17" i="44" a="1"/>
  <c r="M17" i="44" s="1"/>
  <c r="L17" i="44" a="1"/>
  <c r="L17" i="44" s="1"/>
  <c r="G17" i="44" a="1"/>
  <c r="G17" i="44" s="1"/>
  <c r="AA17" i="44"/>
  <c r="F17" i="44" a="1"/>
  <c r="F17" i="44" s="1"/>
  <c r="E17" i="44" a="1"/>
  <c r="E17" i="44" s="1"/>
  <c r="D17" i="44"/>
  <c r="M14" i="5" a="1"/>
  <c r="M14" i="5" s="1"/>
  <c r="L14" i="5" a="1"/>
  <c r="L14" i="5" s="1"/>
  <c r="O14" i="5" a="1"/>
  <c r="O14" i="5" s="1"/>
  <c r="K14" i="5" a="1"/>
  <c r="K14" i="5" s="1"/>
  <c r="N14" i="5" a="1"/>
  <c r="N14" i="5" s="1"/>
  <c r="AE14" i="5" s="1"/>
  <c r="F14" i="5" a="1"/>
  <c r="F14" i="5" s="1"/>
  <c r="AA14" i="5"/>
  <c r="E14" i="5" a="1"/>
  <c r="E14" i="5" s="1"/>
  <c r="G14" i="5" a="1"/>
  <c r="G14" i="5" s="1"/>
  <c r="D14" i="5"/>
  <c r="N15" i="5" a="1"/>
  <c r="N15" i="5" s="1"/>
  <c r="AE15" i="5" s="1"/>
  <c r="M15" i="5" a="1"/>
  <c r="M15" i="5" s="1"/>
  <c r="L15" i="5" a="1"/>
  <c r="L15" i="5" s="1"/>
  <c r="O15" i="5" a="1"/>
  <c r="O15" i="5" s="1"/>
  <c r="K15" i="5" a="1"/>
  <c r="K15" i="5" s="1"/>
  <c r="D15" i="5"/>
  <c r="G15" i="5" a="1"/>
  <c r="G15" i="5" s="1"/>
  <c r="F15" i="5" a="1"/>
  <c r="F15" i="5" s="1"/>
  <c r="AA15" i="5"/>
  <c r="E15" i="5" a="1"/>
  <c r="E15" i="5" s="1"/>
  <c r="O11" i="12" a="1"/>
  <c r="O11" i="12" s="1"/>
  <c r="K11" i="12" a="1"/>
  <c r="K11" i="12" s="1"/>
  <c r="N11" i="12" a="1"/>
  <c r="N11" i="12" s="1"/>
  <c r="AE11" i="12" s="1"/>
  <c r="M11" i="12" a="1"/>
  <c r="M11" i="12" s="1"/>
  <c r="L11" i="12" a="1"/>
  <c r="L11" i="12" s="1"/>
  <c r="G11" i="12" a="1"/>
  <c r="G11" i="12" s="1"/>
  <c r="F11" i="12" a="1"/>
  <c r="F11" i="12" s="1"/>
  <c r="AA11" i="12"/>
  <c r="E11" i="12" a="1"/>
  <c r="E11" i="12" s="1"/>
  <c r="D11" i="12"/>
  <c r="L10" i="17" a="1"/>
  <c r="L10" i="17" s="1"/>
  <c r="N10" i="17" a="1"/>
  <c r="N10" i="17" s="1"/>
  <c r="AE10" i="17" s="1"/>
  <c r="D10" i="17"/>
  <c r="K10" i="17" a="1"/>
  <c r="K10" i="17" s="1"/>
  <c r="AA10" i="17"/>
  <c r="O10" i="17" a="1"/>
  <c r="O10" i="17" s="1"/>
  <c r="G10" i="17" a="1"/>
  <c r="G10" i="17" s="1"/>
  <c r="F10" i="17" a="1"/>
  <c r="F10" i="17" s="1"/>
  <c r="M10" i="17" a="1"/>
  <c r="M10" i="17" s="1"/>
  <c r="E10" i="17" a="1"/>
  <c r="E10" i="17" s="1"/>
  <c r="L20" i="21" a="1"/>
  <c r="L20" i="21" s="1"/>
  <c r="O20" i="21" a="1"/>
  <c r="O20" i="21" s="1"/>
  <c r="K20" i="21" a="1"/>
  <c r="K20" i="21" s="1"/>
  <c r="D20" i="21"/>
  <c r="N20" i="21" a="1"/>
  <c r="N20" i="21" s="1"/>
  <c r="AE20" i="21" s="1"/>
  <c r="G20" i="21" a="1"/>
  <c r="G20" i="21" s="1"/>
  <c r="M20" i="21" a="1"/>
  <c r="M20" i="21" s="1"/>
  <c r="F20" i="21" a="1"/>
  <c r="F20" i="21" s="1"/>
  <c r="E20" i="21" a="1"/>
  <c r="E20" i="21" s="1"/>
  <c r="AA20" i="21"/>
  <c r="AA10" i="5"/>
  <c r="E10" i="5" a="1"/>
  <c r="E10" i="5" s="1"/>
  <c r="O10" i="5" a="1"/>
  <c r="O10" i="5" s="1"/>
  <c r="K10" i="5" a="1"/>
  <c r="K10" i="5" s="1"/>
  <c r="L10" i="5" a="1"/>
  <c r="L10" i="5" s="1"/>
  <c r="D10" i="5"/>
  <c r="N10" i="5" a="1"/>
  <c r="N10" i="5" s="1"/>
  <c r="AE10" i="5" s="1"/>
  <c r="G10" i="5" a="1"/>
  <c r="G10" i="5" s="1"/>
  <c r="M10" i="5" a="1"/>
  <c r="M10" i="5" s="1"/>
  <c r="F10" i="5" a="1"/>
  <c r="F10" i="5" s="1"/>
  <c r="M12" i="7" a="1"/>
  <c r="M12" i="7" s="1"/>
  <c r="L12" i="7" a="1"/>
  <c r="L12" i="7" s="1"/>
  <c r="O12" i="7" a="1"/>
  <c r="O12" i="7" s="1"/>
  <c r="K12" i="7" a="1"/>
  <c r="K12" i="7" s="1"/>
  <c r="N12" i="7" a="1"/>
  <c r="N12" i="7" s="1"/>
  <c r="AE12" i="7" s="1"/>
  <c r="G12" i="7" a="1"/>
  <c r="G12" i="7" s="1"/>
  <c r="F12" i="7" a="1"/>
  <c r="F12" i="7" s="1"/>
  <c r="AA12" i="7"/>
  <c r="E12" i="7" a="1"/>
  <c r="E12" i="7" s="1"/>
  <c r="D12" i="7"/>
  <c r="M14" i="9" a="1"/>
  <c r="M14" i="9" s="1"/>
  <c r="F14" i="9" a="1"/>
  <c r="F14" i="9" s="1"/>
  <c r="L14" i="9" a="1"/>
  <c r="L14" i="9" s="1"/>
  <c r="AA14" i="9"/>
  <c r="E14" i="9" a="1"/>
  <c r="E14" i="9" s="1"/>
  <c r="O14" i="9" a="1"/>
  <c r="O14" i="9" s="1"/>
  <c r="K14" i="9" a="1"/>
  <c r="K14" i="9" s="1"/>
  <c r="D14" i="9"/>
  <c r="N14" i="9" a="1"/>
  <c r="N14" i="9" s="1"/>
  <c r="AE14" i="9" s="1"/>
  <c r="G14" i="9" a="1"/>
  <c r="G14" i="9" s="1"/>
  <c r="M20" i="11" a="1"/>
  <c r="M20" i="11" s="1"/>
  <c r="F20" i="11" a="1"/>
  <c r="F20" i="11" s="1"/>
  <c r="L20" i="11" a="1"/>
  <c r="L20" i="11" s="1"/>
  <c r="AA20" i="11"/>
  <c r="E20" i="11" a="1"/>
  <c r="E20" i="11" s="1"/>
  <c r="O20" i="11" a="1"/>
  <c r="O20" i="11" s="1"/>
  <c r="K20" i="11" a="1"/>
  <c r="K20" i="11" s="1"/>
  <c r="D20" i="11"/>
  <c r="N20" i="11" a="1"/>
  <c r="N20" i="11" s="1"/>
  <c r="AE20" i="11" s="1"/>
  <c r="G20" i="11" a="1"/>
  <c r="G20" i="11" s="1"/>
  <c r="L15" i="7" a="1"/>
  <c r="L15" i="7" s="1"/>
  <c r="O15" i="7" a="1"/>
  <c r="O15" i="7" s="1"/>
  <c r="K15" i="7" a="1"/>
  <c r="K15" i="7" s="1"/>
  <c r="N15" i="7" a="1"/>
  <c r="N15" i="7" s="1"/>
  <c r="AE15" i="7" s="1"/>
  <c r="M15" i="7" a="1"/>
  <c r="M15" i="7" s="1"/>
  <c r="G15" i="7" a="1"/>
  <c r="G15" i="7" s="1"/>
  <c r="F15" i="7" a="1"/>
  <c r="F15" i="7" s="1"/>
  <c r="AA15" i="7"/>
  <c r="E15" i="7" a="1"/>
  <c r="E15" i="7" s="1"/>
  <c r="D15" i="7"/>
  <c r="L17" i="9" a="1"/>
  <c r="L17" i="9" s="1"/>
  <c r="AA17" i="9"/>
  <c r="E17" i="9" a="1"/>
  <c r="E17" i="9" s="1"/>
  <c r="O17" i="9" a="1"/>
  <c r="O17" i="9" s="1"/>
  <c r="K17" i="9" a="1"/>
  <c r="K17" i="9" s="1"/>
  <c r="D17" i="9"/>
  <c r="N17" i="9" a="1"/>
  <c r="N17" i="9" s="1"/>
  <c r="AE17" i="9" s="1"/>
  <c r="G17" i="9" a="1"/>
  <c r="G17" i="9" s="1"/>
  <c r="M17" i="9" a="1"/>
  <c r="M17" i="9" s="1"/>
  <c r="F17" i="9" a="1"/>
  <c r="F17" i="9" s="1"/>
  <c r="O23" i="11" a="1"/>
  <c r="O23" i="11" s="1"/>
  <c r="L23" i="11" a="1"/>
  <c r="L23" i="11" s="1"/>
  <c r="E23" i="11" a="1"/>
  <c r="E23" i="11" s="1"/>
  <c r="AA23" i="11"/>
  <c r="K23" i="11" a="1"/>
  <c r="K23" i="11" s="1"/>
  <c r="D23" i="11"/>
  <c r="N23" i="11" a="1"/>
  <c r="N23" i="11" s="1"/>
  <c r="AE23" i="11" s="1"/>
  <c r="G23" i="11" a="1"/>
  <c r="G23" i="11" s="1"/>
  <c r="M23" i="11" a="1"/>
  <c r="M23" i="11" s="1"/>
  <c r="F23" i="11" a="1"/>
  <c r="F23" i="11" s="1"/>
  <c r="O10" i="7" a="1"/>
  <c r="O10" i="7" s="1"/>
  <c r="K10" i="7" a="1"/>
  <c r="K10" i="7" s="1"/>
  <c r="N10" i="7" a="1"/>
  <c r="N10" i="7" s="1"/>
  <c r="AE10" i="7" s="1"/>
  <c r="M10" i="7" a="1"/>
  <c r="M10" i="7" s="1"/>
  <c r="L10" i="7" a="1"/>
  <c r="L10" i="7" s="1"/>
  <c r="G10" i="7" a="1"/>
  <c r="G10" i="7" s="1"/>
  <c r="F10" i="7" a="1"/>
  <c r="F10" i="7" s="1"/>
  <c r="AA10" i="7"/>
  <c r="E10" i="7" a="1"/>
  <c r="E10" i="7" s="1"/>
  <c r="D10" i="7"/>
  <c r="O16" i="9" a="1"/>
  <c r="O16" i="9" s="1"/>
  <c r="K16" i="9" a="1"/>
  <c r="K16" i="9" s="1"/>
  <c r="D16" i="9"/>
  <c r="N16" i="9" a="1"/>
  <c r="N16" i="9" s="1"/>
  <c r="AE16" i="9" s="1"/>
  <c r="G16" i="9" a="1"/>
  <c r="G16" i="9" s="1"/>
  <c r="M16" i="9" a="1"/>
  <c r="M16" i="9" s="1"/>
  <c r="F16" i="9" a="1"/>
  <c r="F16" i="9" s="1"/>
  <c r="L16" i="9" a="1"/>
  <c r="L16" i="9" s="1"/>
  <c r="AA16" i="9"/>
  <c r="E16" i="9" a="1"/>
  <c r="E16" i="9" s="1"/>
  <c r="O18" i="11" a="1"/>
  <c r="O18" i="11" s="1"/>
  <c r="K18" i="11" a="1"/>
  <c r="K18" i="11" s="1"/>
  <c r="D18" i="11"/>
  <c r="N18" i="11" a="1"/>
  <c r="N18" i="11" s="1"/>
  <c r="AE18" i="11" s="1"/>
  <c r="G18" i="11" a="1"/>
  <c r="G18" i="11" s="1"/>
  <c r="M18" i="11" a="1"/>
  <c r="M18" i="11" s="1"/>
  <c r="F18" i="11" a="1"/>
  <c r="F18" i="11" s="1"/>
  <c r="L18" i="11" a="1"/>
  <c r="L18" i="11" s="1"/>
  <c r="E18" i="11" a="1"/>
  <c r="E18" i="11" s="1"/>
  <c r="AA18" i="11"/>
  <c r="N22" i="6" a="1"/>
  <c r="N22" i="6" s="1"/>
  <c r="AE22" i="6" s="1"/>
  <c r="M22" i="6" a="1"/>
  <c r="M22" i="6" s="1"/>
  <c r="L22" i="6" a="1"/>
  <c r="L22" i="6" s="1"/>
  <c r="O22" i="6" a="1"/>
  <c r="O22" i="6" s="1"/>
  <c r="K22" i="6" a="1"/>
  <c r="K22" i="6" s="1"/>
  <c r="AA22" i="6"/>
  <c r="E22" i="6" a="1"/>
  <c r="E22" i="6" s="1"/>
  <c r="D22" i="6"/>
  <c r="F22" i="6" a="1"/>
  <c r="F22" i="6" s="1"/>
  <c r="G22" i="6" a="1"/>
  <c r="G22" i="6" s="1"/>
  <c r="N15" i="9" a="1"/>
  <c r="N15" i="9" s="1"/>
  <c r="AE15" i="9" s="1"/>
  <c r="G15" i="9" a="1"/>
  <c r="G15" i="9" s="1"/>
  <c r="M15" i="9" a="1"/>
  <c r="M15" i="9" s="1"/>
  <c r="F15" i="9" a="1"/>
  <c r="F15" i="9" s="1"/>
  <c r="L15" i="9" a="1"/>
  <c r="L15" i="9" s="1"/>
  <c r="AA15" i="9"/>
  <c r="E15" i="9" a="1"/>
  <c r="E15" i="9" s="1"/>
  <c r="O15" i="9" a="1"/>
  <c r="O15" i="9" s="1"/>
  <c r="K15" i="9" a="1"/>
  <c r="K15" i="9" s="1"/>
  <c r="D15" i="9"/>
  <c r="N17" i="11" a="1"/>
  <c r="N17" i="11" s="1"/>
  <c r="AE17" i="11" s="1"/>
  <c r="G17" i="11" a="1"/>
  <c r="G17" i="11" s="1"/>
  <c r="M17" i="11" a="1"/>
  <c r="M17" i="11" s="1"/>
  <c r="F17" i="11" a="1"/>
  <c r="F17" i="11" s="1"/>
  <c r="L17" i="11" a="1"/>
  <c r="L17" i="11" s="1"/>
  <c r="AA17" i="11"/>
  <c r="E17" i="11" a="1"/>
  <c r="E17" i="11" s="1"/>
  <c r="O17" i="11" a="1"/>
  <c r="O17" i="11" s="1"/>
  <c r="K17" i="11" a="1"/>
  <c r="K17" i="11" s="1"/>
  <c r="D17" i="11"/>
  <c r="M11" i="14" a="1"/>
  <c r="M11" i="14" s="1"/>
  <c r="F11" i="14" a="1"/>
  <c r="F11" i="14" s="1"/>
  <c r="L11" i="14" a="1"/>
  <c r="L11" i="14" s="1"/>
  <c r="AA11" i="14"/>
  <c r="E11" i="14" a="1"/>
  <c r="E11" i="14" s="1"/>
  <c r="O11" i="14" a="1"/>
  <c r="O11" i="14" s="1"/>
  <c r="K11" i="14" a="1"/>
  <c r="K11" i="14" s="1"/>
  <c r="D11" i="14"/>
  <c r="N11" i="14" a="1"/>
  <c r="N11" i="14" s="1"/>
  <c r="AE11" i="14" s="1"/>
  <c r="G11" i="14" a="1"/>
  <c r="G11" i="14" s="1"/>
  <c r="M13" i="16" a="1"/>
  <c r="M13" i="16" s="1"/>
  <c r="F13" i="16" a="1"/>
  <c r="F13" i="16" s="1"/>
  <c r="L13" i="16" a="1"/>
  <c r="L13" i="16" s="1"/>
  <c r="AA13" i="16"/>
  <c r="E13" i="16" a="1"/>
  <c r="E13" i="16" s="1"/>
  <c r="O13" i="16" a="1"/>
  <c r="O13" i="16" s="1"/>
  <c r="K13" i="16" a="1"/>
  <c r="K13" i="16" s="1"/>
  <c r="D13" i="16"/>
  <c r="N13" i="16" a="1"/>
  <c r="N13" i="16" s="1"/>
  <c r="AE13" i="16" s="1"/>
  <c r="G13" i="16" a="1"/>
  <c r="G13" i="16" s="1"/>
  <c r="L16" i="12" a="1"/>
  <c r="L16" i="12" s="1"/>
  <c r="O16" i="12" a="1"/>
  <c r="O16" i="12" s="1"/>
  <c r="K16" i="12" a="1"/>
  <c r="K16" i="12" s="1"/>
  <c r="N16" i="12" a="1"/>
  <c r="N16" i="12" s="1"/>
  <c r="AE16" i="12" s="1"/>
  <c r="M16" i="12" a="1"/>
  <c r="M16" i="12" s="1"/>
  <c r="G16" i="12" a="1"/>
  <c r="G16" i="12" s="1"/>
  <c r="F16" i="12" a="1"/>
  <c r="F16" i="12" s="1"/>
  <c r="AA16" i="12"/>
  <c r="E16" i="12" a="1"/>
  <c r="E16" i="12" s="1"/>
  <c r="D16" i="12"/>
  <c r="L18" i="14" a="1"/>
  <c r="L18" i="14" s="1"/>
  <c r="AA18" i="14"/>
  <c r="E18" i="14" a="1"/>
  <c r="E18" i="14" s="1"/>
  <c r="O18" i="14" a="1"/>
  <c r="O18" i="14" s="1"/>
  <c r="K18" i="14" a="1"/>
  <c r="K18" i="14" s="1"/>
  <c r="D18" i="14"/>
  <c r="N18" i="14" a="1"/>
  <c r="N18" i="14" s="1"/>
  <c r="AE18" i="14" s="1"/>
  <c r="G18" i="14" a="1"/>
  <c r="G18" i="14" s="1"/>
  <c r="M18" i="14" a="1"/>
  <c r="M18" i="14" s="1"/>
  <c r="F18" i="14" a="1"/>
  <c r="F18" i="14" s="1"/>
  <c r="G10" i="18" a="1"/>
  <c r="G10" i="18" s="1"/>
  <c r="M10" i="18" a="1"/>
  <c r="M10" i="18" s="1"/>
  <c r="F10" i="18" a="1"/>
  <c r="F10" i="18" s="1"/>
  <c r="L10" i="18" a="1"/>
  <c r="L10" i="18" s="1"/>
  <c r="O10" i="18" a="1"/>
  <c r="O10" i="18" s="1"/>
  <c r="K10" i="18" a="1"/>
  <c r="K10" i="18" s="1"/>
  <c r="D10" i="18"/>
  <c r="AA10" i="18"/>
  <c r="N10" i="18" a="1"/>
  <c r="N10" i="18" s="1"/>
  <c r="AE10" i="18" s="1"/>
  <c r="E10" i="18" a="1"/>
  <c r="E10" i="18" s="1"/>
  <c r="O18" i="13" a="1"/>
  <c r="O18" i="13" s="1"/>
  <c r="K18" i="13" a="1"/>
  <c r="K18" i="13" s="1"/>
  <c r="N18" i="13" a="1"/>
  <c r="N18" i="13" s="1"/>
  <c r="AE18" i="13" s="1"/>
  <c r="M18" i="13" a="1"/>
  <c r="M18" i="13" s="1"/>
  <c r="L18" i="13" a="1"/>
  <c r="L18" i="13" s="1"/>
  <c r="D18" i="13"/>
  <c r="G18" i="13" a="1"/>
  <c r="G18" i="13" s="1"/>
  <c r="F18" i="13" a="1"/>
  <c r="F18" i="13" s="1"/>
  <c r="AA18" i="13"/>
  <c r="E18" i="13" a="1"/>
  <c r="E18" i="13" s="1"/>
  <c r="O11" i="16" a="1"/>
  <c r="O11" i="16" s="1"/>
  <c r="K11" i="16" a="1"/>
  <c r="K11" i="16" s="1"/>
  <c r="D11" i="16"/>
  <c r="N11" i="16" a="1"/>
  <c r="N11" i="16" s="1"/>
  <c r="AE11" i="16" s="1"/>
  <c r="G11" i="16" a="1"/>
  <c r="G11" i="16" s="1"/>
  <c r="M11" i="16" a="1"/>
  <c r="M11" i="16" s="1"/>
  <c r="F11" i="16" a="1"/>
  <c r="F11" i="16" s="1"/>
  <c r="L11" i="16" a="1"/>
  <c r="L11" i="16" s="1"/>
  <c r="AA11" i="16"/>
  <c r="E11" i="16" a="1"/>
  <c r="E11" i="16" s="1"/>
  <c r="N18" i="12" a="1"/>
  <c r="N18" i="12" s="1"/>
  <c r="AE18" i="12" s="1"/>
  <c r="M18" i="12" a="1"/>
  <c r="M18" i="12" s="1"/>
  <c r="L18" i="12" a="1"/>
  <c r="L18" i="12" s="1"/>
  <c r="O18" i="12" a="1"/>
  <c r="O18" i="12" s="1"/>
  <c r="K18" i="12" a="1"/>
  <c r="K18" i="12" s="1"/>
  <c r="AA18" i="12"/>
  <c r="E18" i="12" a="1"/>
  <c r="E18" i="12" s="1"/>
  <c r="D18" i="12"/>
  <c r="G18" i="12" a="1"/>
  <c r="G18" i="12" s="1"/>
  <c r="F18" i="12" a="1"/>
  <c r="F18" i="12" s="1"/>
  <c r="N11" i="15" a="1"/>
  <c r="N11" i="15" s="1"/>
  <c r="AE11" i="15" s="1"/>
  <c r="G11" i="15" a="1"/>
  <c r="G11" i="15" s="1"/>
  <c r="M11" i="15" a="1"/>
  <c r="M11" i="15" s="1"/>
  <c r="F11" i="15" a="1"/>
  <c r="F11" i="15" s="1"/>
  <c r="L11" i="15" a="1"/>
  <c r="L11" i="15" s="1"/>
  <c r="AA11" i="15"/>
  <c r="E11" i="15" a="1"/>
  <c r="E11" i="15" s="1"/>
  <c r="O11" i="15" a="1"/>
  <c r="O11" i="15" s="1"/>
  <c r="K11" i="15" a="1"/>
  <c r="K11" i="15" s="1"/>
  <c r="D11" i="15"/>
  <c r="L19" i="16" a="1"/>
  <c r="L19" i="16" s="1"/>
  <c r="N19" i="16" a="1"/>
  <c r="N19" i="16" s="1"/>
  <c r="AE19" i="16" s="1"/>
  <c r="F19" i="16" a="1"/>
  <c r="F19" i="16" s="1"/>
  <c r="M19" i="16" a="1"/>
  <c r="M19" i="16" s="1"/>
  <c r="E19" i="16" a="1"/>
  <c r="E19" i="16" s="1"/>
  <c r="D19" i="16"/>
  <c r="K19" i="16" a="1"/>
  <c r="K19" i="16" s="1"/>
  <c r="AA19" i="16"/>
  <c r="O19" i="16" a="1"/>
  <c r="O19" i="16" s="1"/>
  <c r="G19" i="16" a="1"/>
  <c r="G19" i="16" s="1"/>
  <c r="F21" i="18" a="1"/>
  <c r="F21" i="18" s="1"/>
  <c r="L21" i="18" a="1"/>
  <c r="L21" i="18" s="1"/>
  <c r="AA21" i="18"/>
  <c r="E21" i="18" a="1"/>
  <c r="E21" i="18" s="1"/>
  <c r="O21" i="18" a="1"/>
  <c r="O21" i="18" s="1"/>
  <c r="K21" i="18" a="1"/>
  <c r="K21" i="18" s="1"/>
  <c r="D21" i="18"/>
  <c r="N21" i="18" a="1"/>
  <c r="N21" i="18" s="1"/>
  <c r="AE21" i="18" s="1"/>
  <c r="G21" i="18" a="1"/>
  <c r="G21" i="18" s="1"/>
  <c r="M21" i="18" a="1"/>
  <c r="M21" i="18" s="1"/>
  <c r="N21" i="16" a="1"/>
  <c r="N21" i="16" s="1"/>
  <c r="AE21" i="16" s="1"/>
  <c r="L21" i="16" a="1"/>
  <c r="L21" i="16" s="1"/>
  <c r="M21" i="16" a="1"/>
  <c r="M21" i="16" s="1"/>
  <c r="E21" i="16" a="1"/>
  <c r="E21" i="16" s="1"/>
  <c r="D21" i="16"/>
  <c r="K21" i="16" a="1"/>
  <c r="K21" i="16" s="1"/>
  <c r="AA21" i="16"/>
  <c r="O21" i="16" a="1"/>
  <c r="O21" i="16" s="1"/>
  <c r="G21" i="16" a="1"/>
  <c r="G21" i="16" s="1"/>
  <c r="F21" i="16" a="1"/>
  <c r="F21" i="16" s="1"/>
  <c r="O21" i="19" a="1"/>
  <c r="O21" i="19" s="1"/>
  <c r="K21" i="19" a="1"/>
  <c r="K21" i="19" s="1"/>
  <c r="M21" i="19" a="1"/>
  <c r="M21" i="19" s="1"/>
  <c r="L21" i="19" a="1"/>
  <c r="L21" i="19" s="1"/>
  <c r="AA21" i="19"/>
  <c r="G21" i="19" a="1"/>
  <c r="G21" i="19" s="1"/>
  <c r="F21" i="19" a="1"/>
  <c r="F21" i="19" s="1"/>
  <c r="N21" i="19" a="1"/>
  <c r="N21" i="19" s="1"/>
  <c r="AE21" i="19" s="1"/>
  <c r="E21" i="19" a="1"/>
  <c r="E21" i="19" s="1"/>
  <c r="D21" i="19"/>
  <c r="M22" i="20" a="1"/>
  <c r="M22" i="20" s="1"/>
  <c r="L22" i="20" a="1"/>
  <c r="L22" i="20" s="1"/>
  <c r="O22" i="20" a="1"/>
  <c r="O22" i="20" s="1"/>
  <c r="K22" i="20" a="1"/>
  <c r="K22" i="20" s="1"/>
  <c r="D22" i="20"/>
  <c r="N22" i="20" a="1"/>
  <c r="N22" i="20" s="1"/>
  <c r="AE22" i="20" s="1"/>
  <c r="G22" i="20" a="1"/>
  <c r="G22" i="20" s="1"/>
  <c r="F22" i="20" a="1"/>
  <c r="F22" i="20" s="1"/>
  <c r="E22" i="20" a="1"/>
  <c r="E22" i="20" s="1"/>
  <c r="AA22" i="20"/>
  <c r="M15" i="23" a="1"/>
  <c r="M15" i="23" s="1"/>
  <c r="F15" i="23" a="1"/>
  <c r="F15" i="23" s="1"/>
  <c r="L15" i="23" a="1"/>
  <c r="L15" i="23" s="1"/>
  <c r="AA15" i="23"/>
  <c r="E15" i="23" a="1"/>
  <c r="E15" i="23" s="1"/>
  <c r="O15" i="23" a="1"/>
  <c r="O15" i="23" s="1"/>
  <c r="K15" i="23" a="1"/>
  <c r="K15" i="23" s="1"/>
  <c r="D15" i="23"/>
  <c r="N15" i="23" a="1"/>
  <c r="N15" i="23" s="1"/>
  <c r="AE15" i="23" s="1"/>
  <c r="G15" i="23" a="1"/>
  <c r="G15" i="23" s="1"/>
  <c r="L12" i="21" a="1"/>
  <c r="L12" i="21" s="1"/>
  <c r="O12" i="21" a="1"/>
  <c r="O12" i="21" s="1"/>
  <c r="K12" i="21" a="1"/>
  <c r="K12" i="21" s="1"/>
  <c r="D12" i="21"/>
  <c r="N12" i="21" a="1"/>
  <c r="N12" i="21" s="1"/>
  <c r="AE12" i="21" s="1"/>
  <c r="G12" i="21" a="1"/>
  <c r="G12" i="21" s="1"/>
  <c r="M12" i="21" a="1"/>
  <c r="M12" i="21" s="1"/>
  <c r="AA12" i="21"/>
  <c r="F12" i="21" a="1"/>
  <c r="F12" i="21" s="1"/>
  <c r="E12" i="21" a="1"/>
  <c r="E12" i="21" s="1"/>
  <c r="L14" i="23" a="1"/>
  <c r="L14" i="23" s="1"/>
  <c r="AA14" i="23"/>
  <c r="E14" i="23" a="1"/>
  <c r="E14" i="23" s="1"/>
  <c r="O14" i="23" a="1"/>
  <c r="O14" i="23" s="1"/>
  <c r="K14" i="23" a="1"/>
  <c r="K14" i="23" s="1"/>
  <c r="D14" i="23"/>
  <c r="N14" i="23" a="1"/>
  <c r="N14" i="23" s="1"/>
  <c r="AE14" i="23" s="1"/>
  <c r="G14" i="23" a="1"/>
  <c r="G14" i="23" s="1"/>
  <c r="M14" i="23" a="1"/>
  <c r="M14" i="23" s="1"/>
  <c r="F14" i="23" a="1"/>
  <c r="F14" i="23" s="1"/>
  <c r="O14" i="22" a="1"/>
  <c r="O14" i="22" s="1"/>
  <c r="K14" i="22" a="1"/>
  <c r="K14" i="22" s="1"/>
  <c r="D14" i="22"/>
  <c r="N14" i="22" a="1"/>
  <c r="N14" i="22" s="1"/>
  <c r="AE14" i="22" s="1"/>
  <c r="G14" i="22" a="1"/>
  <c r="G14" i="22" s="1"/>
  <c r="M14" i="22" a="1"/>
  <c r="M14" i="22" s="1"/>
  <c r="F14" i="22" a="1"/>
  <c r="F14" i="22" s="1"/>
  <c r="L14" i="22" a="1"/>
  <c r="L14" i="22" s="1"/>
  <c r="E14" i="22" a="1"/>
  <c r="E14" i="22" s="1"/>
  <c r="AA14" i="22"/>
  <c r="N15" i="20" a="1"/>
  <c r="N15" i="20" s="1"/>
  <c r="AE15" i="20" s="1"/>
  <c r="L15" i="20" a="1"/>
  <c r="L15" i="20" s="1"/>
  <c r="O15" i="20" a="1"/>
  <c r="O15" i="20" s="1"/>
  <c r="K15" i="20" a="1"/>
  <c r="K15" i="20" s="1"/>
  <c r="G15" i="20" a="1"/>
  <c r="G15" i="20" s="1"/>
  <c r="AA15" i="20"/>
  <c r="F15" i="20" a="1"/>
  <c r="F15" i="20" s="1"/>
  <c r="E15" i="20" a="1"/>
  <c r="E15" i="20" s="1"/>
  <c r="M15" i="20" a="1"/>
  <c r="M15" i="20" s="1"/>
  <c r="D15" i="20"/>
  <c r="N17" i="22" a="1"/>
  <c r="N17" i="22" s="1"/>
  <c r="AE17" i="22" s="1"/>
  <c r="G17" i="22" a="1"/>
  <c r="G17" i="22" s="1"/>
  <c r="M17" i="22" a="1"/>
  <c r="M17" i="22" s="1"/>
  <c r="F17" i="22" a="1"/>
  <c r="F17" i="22" s="1"/>
  <c r="L17" i="22" a="1"/>
  <c r="L17" i="22" s="1"/>
  <c r="AA17" i="22"/>
  <c r="E17" i="22" a="1"/>
  <c r="E17" i="22" s="1"/>
  <c r="O17" i="22" a="1"/>
  <c r="O17" i="22" s="1"/>
  <c r="K17" i="22" a="1"/>
  <c r="K17" i="22" s="1"/>
  <c r="D17" i="22"/>
  <c r="M12" i="25" a="1"/>
  <c r="M12" i="25" s="1"/>
  <c r="L12" i="25" a="1"/>
  <c r="L12" i="25" s="1"/>
  <c r="O12" i="25" a="1"/>
  <c r="O12" i="25" s="1"/>
  <c r="K12" i="25" a="1"/>
  <c r="K12" i="25" s="1"/>
  <c r="D12" i="25"/>
  <c r="N12" i="25" a="1"/>
  <c r="N12" i="25" s="1"/>
  <c r="AE12" i="25" s="1"/>
  <c r="F12" i="25" a="1"/>
  <c r="F12" i="25" s="1"/>
  <c r="E12" i="25" a="1"/>
  <c r="E12" i="25" s="1"/>
  <c r="AA12" i="25"/>
  <c r="G12" i="25" a="1"/>
  <c r="G12" i="25" s="1"/>
  <c r="L16" i="24" a="1"/>
  <c r="L16" i="24" s="1"/>
  <c r="O16" i="24" a="1"/>
  <c r="O16" i="24" s="1"/>
  <c r="K16" i="24" a="1"/>
  <c r="K16" i="24" s="1"/>
  <c r="N16" i="24" a="1"/>
  <c r="N16" i="24" s="1"/>
  <c r="AE16" i="24" s="1"/>
  <c r="M16" i="24" a="1"/>
  <c r="M16" i="24" s="1"/>
  <c r="G16" i="24" a="1"/>
  <c r="G16" i="24" s="1"/>
  <c r="F16" i="24" a="1"/>
  <c r="F16" i="24" s="1"/>
  <c r="AA16" i="24"/>
  <c r="E16" i="24" a="1"/>
  <c r="E16" i="24" s="1"/>
  <c r="D16" i="24"/>
  <c r="O18" i="26" a="1"/>
  <c r="O18" i="26" s="1"/>
  <c r="K18" i="26" a="1"/>
  <c r="K18" i="26" s="1"/>
  <c r="M18" i="26" a="1"/>
  <c r="M18" i="26" s="1"/>
  <c r="L18" i="26" a="1"/>
  <c r="L18" i="26" s="1"/>
  <c r="AA18" i="26"/>
  <c r="G18" i="26" a="1"/>
  <c r="G18" i="26" s="1"/>
  <c r="F18" i="26" a="1"/>
  <c r="F18" i="26" s="1"/>
  <c r="N18" i="26" a="1"/>
  <c r="N18" i="26" s="1"/>
  <c r="AE18" i="26" s="1"/>
  <c r="E18" i="26" a="1"/>
  <c r="E18" i="26" s="1"/>
  <c r="D18" i="26"/>
  <c r="O22" i="25" a="1"/>
  <c r="O22" i="25" s="1"/>
  <c r="K22" i="25" a="1"/>
  <c r="K22" i="25" s="1"/>
  <c r="D22" i="25"/>
  <c r="N22" i="25" a="1"/>
  <c r="N22" i="25" s="1"/>
  <c r="AE22" i="25" s="1"/>
  <c r="G22" i="25" a="1"/>
  <c r="G22" i="25" s="1"/>
  <c r="M22" i="25" a="1"/>
  <c r="M22" i="25" s="1"/>
  <c r="F22" i="25" a="1"/>
  <c r="F22" i="25" s="1"/>
  <c r="L22" i="25" a="1"/>
  <c r="L22" i="25" s="1"/>
  <c r="AA22" i="25"/>
  <c r="E22" i="25" a="1"/>
  <c r="E22" i="25" s="1"/>
  <c r="N18" i="24" a="1"/>
  <c r="N18" i="24" s="1"/>
  <c r="AE18" i="24" s="1"/>
  <c r="M18" i="24" a="1"/>
  <c r="M18" i="24" s="1"/>
  <c r="L18" i="24" a="1"/>
  <c r="L18" i="24" s="1"/>
  <c r="O18" i="24" a="1"/>
  <c r="O18" i="24" s="1"/>
  <c r="K18" i="24" a="1"/>
  <c r="K18" i="24" s="1"/>
  <c r="AA18" i="24"/>
  <c r="E18" i="24" a="1"/>
  <c r="E18" i="24" s="1"/>
  <c r="D18" i="24"/>
  <c r="G18" i="24" a="1"/>
  <c r="G18" i="24" s="1"/>
  <c r="F18" i="24" a="1"/>
  <c r="F18" i="24" s="1"/>
  <c r="M11" i="27" a="1"/>
  <c r="M11" i="27" s="1"/>
  <c r="L11" i="27" a="1"/>
  <c r="L11" i="27" s="1"/>
  <c r="O11" i="27" a="1"/>
  <c r="O11" i="27" s="1"/>
  <c r="K11" i="27" a="1"/>
  <c r="K11" i="27" s="1"/>
  <c r="N11" i="27" a="1"/>
  <c r="N11" i="27" s="1"/>
  <c r="AE11" i="27" s="1"/>
  <c r="G11" i="27" a="1"/>
  <c r="G11" i="27" s="1"/>
  <c r="F11" i="27" a="1"/>
  <c r="F11" i="27" s="1"/>
  <c r="AA11" i="27"/>
  <c r="E11" i="27" a="1"/>
  <c r="E11" i="27" s="1"/>
  <c r="D11" i="27"/>
  <c r="M13" i="29" a="1"/>
  <c r="M13" i="29" s="1"/>
  <c r="F13" i="29" a="1"/>
  <c r="F13" i="29" s="1"/>
  <c r="L13" i="29" a="1"/>
  <c r="L13" i="29" s="1"/>
  <c r="AA13" i="29"/>
  <c r="E13" i="29" a="1"/>
  <c r="E13" i="29" s="1"/>
  <c r="O13" i="29" a="1"/>
  <c r="O13" i="29" s="1"/>
  <c r="K13" i="29" a="1"/>
  <c r="K13" i="29" s="1"/>
  <c r="D13" i="29"/>
  <c r="N13" i="29" a="1"/>
  <c r="N13" i="29" s="1"/>
  <c r="AE13" i="29" s="1"/>
  <c r="G13" i="29" a="1"/>
  <c r="G13" i="29" s="1"/>
  <c r="L13" i="28" a="1"/>
  <c r="L13" i="28" s="1"/>
  <c r="AA13" i="28"/>
  <c r="E13" i="28" a="1"/>
  <c r="E13" i="28" s="1"/>
  <c r="O13" i="28" a="1"/>
  <c r="O13" i="28" s="1"/>
  <c r="K13" i="28" a="1"/>
  <c r="K13" i="28" s="1"/>
  <c r="D13" i="28"/>
  <c r="N13" i="28" a="1"/>
  <c r="N13" i="28" s="1"/>
  <c r="AE13" i="28" s="1"/>
  <c r="G13" i="28" a="1"/>
  <c r="G13" i="28" s="1"/>
  <c r="M13" i="28" a="1"/>
  <c r="M13" i="28" s="1"/>
  <c r="F13" i="28" a="1"/>
  <c r="F13" i="28" s="1"/>
  <c r="O21" i="27" a="1"/>
  <c r="O21" i="27" s="1"/>
  <c r="K21" i="27" a="1"/>
  <c r="K21" i="27" s="1"/>
  <c r="N21" i="27" a="1"/>
  <c r="N21" i="27" s="1"/>
  <c r="AE21" i="27" s="1"/>
  <c r="M21" i="27" a="1"/>
  <c r="M21" i="27" s="1"/>
  <c r="F21" i="27" a="1"/>
  <c r="F21" i="27" s="1"/>
  <c r="L21" i="27" a="1"/>
  <c r="L21" i="27" s="1"/>
  <c r="G21" i="27" a="1"/>
  <c r="G21" i="27" s="1"/>
  <c r="E21" i="27" a="1"/>
  <c r="E21" i="27" s="1"/>
  <c r="D21" i="27"/>
  <c r="AA21" i="27"/>
  <c r="O11" i="30" a="1"/>
  <c r="O11" i="30" s="1"/>
  <c r="K11" i="30" a="1"/>
  <c r="K11" i="30" s="1"/>
  <c r="M11" i="30" a="1"/>
  <c r="M11" i="30" s="1"/>
  <c r="L11" i="30" a="1"/>
  <c r="L11" i="30" s="1"/>
  <c r="AA11" i="30"/>
  <c r="G11" i="30" a="1"/>
  <c r="G11" i="30" s="1"/>
  <c r="F11" i="30" a="1"/>
  <c r="F11" i="30" s="1"/>
  <c r="N11" i="30" a="1"/>
  <c r="N11" i="30" s="1"/>
  <c r="AE11" i="30" s="1"/>
  <c r="E11" i="30" a="1"/>
  <c r="E11" i="30" s="1"/>
  <c r="D11" i="30"/>
  <c r="N19" i="28" a="1"/>
  <c r="N19" i="28" s="1"/>
  <c r="AE19" i="28" s="1"/>
  <c r="G19" i="28" a="1"/>
  <c r="G19" i="28" s="1"/>
  <c r="M19" i="28" a="1"/>
  <c r="M19" i="28" s="1"/>
  <c r="F19" i="28" a="1"/>
  <c r="F19" i="28" s="1"/>
  <c r="L19" i="28" a="1"/>
  <c r="L19" i="28" s="1"/>
  <c r="AA19" i="28"/>
  <c r="E19" i="28" a="1"/>
  <c r="E19" i="28" s="1"/>
  <c r="O19" i="28" a="1"/>
  <c r="O19" i="28" s="1"/>
  <c r="K19" i="28" a="1"/>
  <c r="K19" i="28" s="1"/>
  <c r="D19" i="28"/>
  <c r="M17" i="30" a="1"/>
  <c r="M17" i="30" s="1"/>
  <c r="O17" i="30" a="1"/>
  <c r="O17" i="30" s="1"/>
  <c r="K17" i="30" a="1"/>
  <c r="K17" i="30" s="1"/>
  <c r="D17" i="30"/>
  <c r="N17" i="30" a="1"/>
  <c r="N17" i="30" s="1"/>
  <c r="AE17" i="30" s="1"/>
  <c r="L17" i="30" a="1"/>
  <c r="L17" i="30" s="1"/>
  <c r="G17" i="30" a="1"/>
  <c r="G17" i="30" s="1"/>
  <c r="F17" i="30" a="1"/>
  <c r="F17" i="30" s="1"/>
  <c r="AA17" i="30"/>
  <c r="E17" i="30" a="1"/>
  <c r="E17" i="30" s="1"/>
  <c r="M14" i="32" a="1"/>
  <c r="M14" i="32" s="1"/>
  <c r="L14" i="32" a="1"/>
  <c r="L14" i="32" s="1"/>
  <c r="E14" i="32" a="1"/>
  <c r="E14" i="32" s="1"/>
  <c r="D14" i="32"/>
  <c r="K14" i="32" a="1"/>
  <c r="K14" i="32" s="1"/>
  <c r="AA14" i="32"/>
  <c r="O14" i="32" a="1"/>
  <c r="O14" i="32" s="1"/>
  <c r="G14" i="32" a="1"/>
  <c r="G14" i="32" s="1"/>
  <c r="N14" i="32" a="1"/>
  <c r="N14" i="32" s="1"/>
  <c r="AE14" i="32" s="1"/>
  <c r="F14" i="32" a="1"/>
  <c r="F14" i="32" s="1"/>
  <c r="L15" i="31" a="1"/>
  <c r="L15" i="31" s="1"/>
  <c r="AA15" i="31"/>
  <c r="E15" i="31" a="1"/>
  <c r="E15" i="31" s="1"/>
  <c r="D15" i="31"/>
  <c r="N15" i="31" a="1"/>
  <c r="N15" i="31" s="1"/>
  <c r="AE15" i="31" s="1"/>
  <c r="G15" i="31" a="1"/>
  <c r="G15" i="31" s="1"/>
  <c r="M15" i="31" a="1"/>
  <c r="M15" i="31" s="1"/>
  <c r="O15" i="31" a="1"/>
  <c r="O15" i="31" s="1"/>
  <c r="K15" i="31" a="1"/>
  <c r="K15" i="31" s="1"/>
  <c r="F15" i="31" a="1"/>
  <c r="F15" i="31" s="1"/>
  <c r="M22" i="32" a="1"/>
  <c r="M22" i="32" s="1"/>
  <c r="L22" i="32" a="1"/>
  <c r="L22" i="32" s="1"/>
  <c r="O22" i="32" a="1"/>
  <c r="O22" i="32" s="1"/>
  <c r="K22" i="32" a="1"/>
  <c r="K22" i="32" s="1"/>
  <c r="AA22" i="32"/>
  <c r="G22" i="32" a="1"/>
  <c r="G22" i="32" s="1"/>
  <c r="F22" i="32" a="1"/>
  <c r="F22" i="32" s="1"/>
  <c r="N22" i="32" a="1"/>
  <c r="N22" i="32" s="1"/>
  <c r="AE22" i="32" s="1"/>
  <c r="E22" i="32" a="1"/>
  <c r="E22" i="32" s="1"/>
  <c r="D22" i="32"/>
  <c r="N18" i="30" a="1"/>
  <c r="N18" i="30" s="1"/>
  <c r="AE18" i="30" s="1"/>
  <c r="L18" i="30" a="1"/>
  <c r="L18" i="30" s="1"/>
  <c r="AA18" i="30"/>
  <c r="E18" i="30" a="1"/>
  <c r="E18" i="30" s="1"/>
  <c r="O18" i="30" a="1"/>
  <c r="O18" i="30" s="1"/>
  <c r="K18" i="30" a="1"/>
  <c r="K18" i="30" s="1"/>
  <c r="G18" i="30" a="1"/>
  <c r="G18" i="30" s="1"/>
  <c r="F18" i="30" a="1"/>
  <c r="F18" i="30" s="1"/>
  <c r="D18" i="30"/>
  <c r="M18" i="30" a="1"/>
  <c r="M18" i="30" s="1"/>
  <c r="L20" i="33" a="1"/>
  <c r="L20" i="33" s="1"/>
  <c r="O20" i="33" a="1"/>
  <c r="O20" i="33" s="1"/>
  <c r="K20" i="33" a="1"/>
  <c r="K20" i="33" s="1"/>
  <c r="D20" i="33"/>
  <c r="N20" i="33" a="1"/>
  <c r="N20" i="33" s="1"/>
  <c r="AE20" i="33" s="1"/>
  <c r="G20" i="33" a="1"/>
  <c r="G20" i="33" s="1"/>
  <c r="F20" i="33" a="1"/>
  <c r="F20" i="33" s="1"/>
  <c r="E20" i="33" a="1"/>
  <c r="E20" i="33" s="1"/>
  <c r="AA20" i="33"/>
  <c r="M20" i="33" a="1"/>
  <c r="M20" i="33" s="1"/>
  <c r="O12" i="32" a="1"/>
  <c r="O12" i="32" s="1"/>
  <c r="K12" i="32" a="1"/>
  <c r="K12" i="32" s="1"/>
  <c r="N12" i="32" a="1"/>
  <c r="N12" i="32" s="1"/>
  <c r="AE12" i="32" s="1"/>
  <c r="F12" i="32" a="1"/>
  <c r="F12" i="32" s="1"/>
  <c r="M12" i="32" a="1"/>
  <c r="M12" i="32" s="1"/>
  <c r="E12" i="32" a="1"/>
  <c r="E12" i="32" s="1"/>
  <c r="L12" i="32" a="1"/>
  <c r="L12" i="32" s="1"/>
  <c r="D12" i="32"/>
  <c r="AA12" i="32"/>
  <c r="G12" i="32" a="1"/>
  <c r="G12" i="32" s="1"/>
  <c r="AA14" i="34"/>
  <c r="E14" i="34" a="1"/>
  <c r="E14" i="34" s="1"/>
  <c r="O14" i="34" a="1"/>
  <c r="O14" i="34" s="1"/>
  <c r="K14" i="34" a="1"/>
  <c r="K14" i="34" s="1"/>
  <c r="D14" i="34"/>
  <c r="N14" i="34" a="1"/>
  <c r="N14" i="34" s="1"/>
  <c r="AE14" i="34" s="1"/>
  <c r="G14" i="34" a="1"/>
  <c r="G14" i="34" s="1"/>
  <c r="M14" i="34" a="1"/>
  <c r="M14" i="34" s="1"/>
  <c r="F14" i="34" a="1"/>
  <c r="F14" i="34" s="1"/>
  <c r="L14" i="34" a="1"/>
  <c r="L14" i="34" s="1"/>
  <c r="N23" i="32" a="1"/>
  <c r="N23" i="32" s="1"/>
  <c r="AE23" i="32" s="1"/>
  <c r="M23" i="32" a="1"/>
  <c r="M23" i="32" s="1"/>
  <c r="L23" i="32" a="1"/>
  <c r="L23" i="32" s="1"/>
  <c r="D23" i="32"/>
  <c r="K23" i="32" a="1"/>
  <c r="K23" i="32" s="1"/>
  <c r="AA23" i="32"/>
  <c r="G23" i="32" a="1"/>
  <c r="G23" i="32" s="1"/>
  <c r="O23" i="32" a="1"/>
  <c r="O23" i="32" s="1"/>
  <c r="F23" i="32" a="1"/>
  <c r="F23" i="32" s="1"/>
  <c r="E23" i="32" a="1"/>
  <c r="E23" i="32" s="1"/>
  <c r="D12" i="35"/>
  <c r="N12" i="35" a="1"/>
  <c r="N12" i="35" s="1"/>
  <c r="AE12" i="35" s="1"/>
  <c r="G12" i="35" a="1"/>
  <c r="G12" i="35" s="1"/>
  <c r="M12" i="35" a="1"/>
  <c r="M12" i="35" s="1"/>
  <c r="F12" i="35" a="1"/>
  <c r="F12" i="35" s="1"/>
  <c r="L12" i="35" a="1"/>
  <c r="L12" i="35" s="1"/>
  <c r="AA12" i="35"/>
  <c r="E12" i="35" a="1"/>
  <c r="E12" i="35" s="1"/>
  <c r="O12" i="35" a="1"/>
  <c r="O12" i="35" s="1"/>
  <c r="K12" i="35" a="1"/>
  <c r="K12" i="35" s="1"/>
  <c r="L20" i="36" a="1"/>
  <c r="L20" i="36" s="1"/>
  <c r="M20" i="36" a="1"/>
  <c r="M20" i="36" s="1"/>
  <c r="F20" i="36" a="1"/>
  <c r="F20" i="36" s="1"/>
  <c r="E20" i="36" a="1"/>
  <c r="E20" i="36" s="1"/>
  <c r="AA20" i="36"/>
  <c r="K20" i="36" a="1"/>
  <c r="K20" i="36" s="1"/>
  <c r="O20" i="36" a="1"/>
  <c r="O20" i="36" s="1"/>
  <c r="D20" i="36"/>
  <c r="N20" i="36" a="1"/>
  <c r="N20" i="36" s="1"/>
  <c r="AE20" i="36" s="1"/>
  <c r="G20" i="36" a="1"/>
  <c r="G20" i="36" s="1"/>
  <c r="O23" i="36" a="1"/>
  <c r="O23" i="36" s="1"/>
  <c r="K23" i="36" a="1"/>
  <c r="K23" i="36" s="1"/>
  <c r="N23" i="36" a="1"/>
  <c r="N23" i="36" s="1"/>
  <c r="AE23" i="36" s="1"/>
  <c r="L23" i="36" a="1"/>
  <c r="L23" i="36" s="1"/>
  <c r="E23" i="36" a="1"/>
  <c r="E23" i="36" s="1"/>
  <c r="D23" i="36"/>
  <c r="AA23" i="36"/>
  <c r="G23" i="36" a="1"/>
  <c r="G23" i="36" s="1"/>
  <c r="M23" i="36" a="1"/>
  <c r="M23" i="36" s="1"/>
  <c r="F23" i="36" a="1"/>
  <c r="F23" i="36" s="1"/>
  <c r="G16" i="37" a="1"/>
  <c r="G16" i="37" s="1"/>
  <c r="M16" i="37" a="1"/>
  <c r="M16" i="37" s="1"/>
  <c r="L16" i="37" a="1"/>
  <c r="L16" i="37" s="1"/>
  <c r="AA16" i="37"/>
  <c r="E16" i="37" a="1"/>
  <c r="E16" i="37" s="1"/>
  <c r="O16" i="37" a="1"/>
  <c r="O16" i="37" s="1"/>
  <c r="K16" i="37" a="1"/>
  <c r="K16" i="37" s="1"/>
  <c r="D16" i="37"/>
  <c r="N16" i="37" a="1"/>
  <c r="N16" i="37" s="1"/>
  <c r="AE16" i="37" s="1"/>
  <c r="F16" i="37" a="1"/>
  <c r="F16" i="37" s="1"/>
  <c r="F10" i="38" a="1"/>
  <c r="F10" i="38" s="1"/>
  <c r="L10" i="38" a="1"/>
  <c r="L10" i="38" s="1"/>
  <c r="AA10" i="38"/>
  <c r="E10" i="38" a="1"/>
  <c r="E10" i="38" s="1"/>
  <c r="O10" i="38" a="1"/>
  <c r="O10" i="38" s="1"/>
  <c r="K10" i="38" a="1"/>
  <c r="K10" i="38" s="1"/>
  <c r="D10" i="38"/>
  <c r="N10" i="38" a="1"/>
  <c r="N10" i="38" s="1"/>
  <c r="AE10" i="38" s="1"/>
  <c r="G10" i="38" a="1"/>
  <c r="G10" i="38" s="1"/>
  <c r="M10" i="38" a="1"/>
  <c r="M10" i="38" s="1"/>
  <c r="AA18" i="37"/>
  <c r="E18" i="37" a="1"/>
  <c r="E18" i="37" s="1"/>
  <c r="O18" i="37" a="1"/>
  <c r="O18" i="37" s="1"/>
  <c r="K18" i="37" a="1"/>
  <c r="K18" i="37" s="1"/>
  <c r="N18" i="37" a="1"/>
  <c r="N18" i="37" s="1"/>
  <c r="AE18" i="37" s="1"/>
  <c r="G18" i="37" a="1"/>
  <c r="G18" i="37" s="1"/>
  <c r="M18" i="37" a="1"/>
  <c r="M18" i="37" s="1"/>
  <c r="F18" i="37" a="1"/>
  <c r="F18" i="37" s="1"/>
  <c r="D18" i="37"/>
  <c r="L18" i="37" a="1"/>
  <c r="L18" i="37" s="1"/>
  <c r="D17" i="37"/>
  <c r="N17" i="37" a="1"/>
  <c r="N17" i="37" s="1"/>
  <c r="AE17" i="37" s="1"/>
  <c r="M17" i="37" a="1"/>
  <c r="M17" i="37" s="1"/>
  <c r="F17" i="37" a="1"/>
  <c r="F17" i="37" s="1"/>
  <c r="L17" i="37" a="1"/>
  <c r="L17" i="37" s="1"/>
  <c r="AA17" i="37"/>
  <c r="E17" i="37" a="1"/>
  <c r="E17" i="37" s="1"/>
  <c r="O17" i="37" a="1"/>
  <c r="O17" i="37" s="1"/>
  <c r="K17" i="37" a="1"/>
  <c r="K17" i="37" s="1"/>
  <c r="G17" i="37" a="1"/>
  <c r="G17" i="37" s="1"/>
  <c r="M21" i="38" a="1"/>
  <c r="M21" i="38" s="1"/>
  <c r="N21" i="38" a="1"/>
  <c r="N21" i="38" s="1"/>
  <c r="AE21" i="38" s="1"/>
  <c r="O21" i="38" a="1"/>
  <c r="O21" i="38" s="1"/>
  <c r="G21" i="38" a="1"/>
  <c r="G21" i="38" s="1"/>
  <c r="F21" i="38" a="1"/>
  <c r="F21" i="38" s="1"/>
  <c r="E21" i="38" a="1"/>
  <c r="E21" i="38" s="1"/>
  <c r="L21" i="38" a="1"/>
  <c r="L21" i="38" s="1"/>
  <c r="D21" i="38"/>
  <c r="K21" i="38" a="1"/>
  <c r="K21" i="38" s="1"/>
  <c r="AA21" i="38"/>
  <c r="L19" i="41" a="1"/>
  <c r="L19" i="41" s="1"/>
  <c r="O19" i="41" a="1"/>
  <c r="O19" i="41" s="1"/>
  <c r="K19" i="41" a="1"/>
  <c r="K19" i="41" s="1"/>
  <c r="D19" i="41"/>
  <c r="G19" i="41" a="1"/>
  <c r="G19" i="41" s="1"/>
  <c r="F19" i="41" a="1"/>
  <c r="F19" i="41" s="1"/>
  <c r="AA19" i="41"/>
  <c r="N19" i="41" a="1"/>
  <c r="N19" i="41" s="1"/>
  <c r="AE19" i="41" s="1"/>
  <c r="E19" i="41" a="1"/>
  <c r="E19" i="41" s="1"/>
  <c r="M19" i="41" a="1"/>
  <c r="M19" i="41" s="1"/>
  <c r="L14" i="40" a="1"/>
  <c r="L14" i="40" s="1"/>
  <c r="O14" i="40" a="1"/>
  <c r="O14" i="40" s="1"/>
  <c r="K14" i="40" a="1"/>
  <c r="K14" i="40" s="1"/>
  <c r="N14" i="40" a="1"/>
  <c r="N14" i="40" s="1"/>
  <c r="AE14" i="40" s="1"/>
  <c r="M14" i="40" a="1"/>
  <c r="M14" i="40" s="1"/>
  <c r="D14" i="40"/>
  <c r="G14" i="40" a="1"/>
  <c r="G14" i="40" s="1"/>
  <c r="AA14" i="40"/>
  <c r="F14" i="40" a="1"/>
  <c r="F14" i="40" s="1"/>
  <c r="E14" i="40" a="1"/>
  <c r="E14" i="40" s="1"/>
  <c r="O17" i="40" a="1"/>
  <c r="O17" i="40" s="1"/>
  <c r="K17" i="40" a="1"/>
  <c r="K17" i="40" s="1"/>
  <c r="N17" i="40" a="1"/>
  <c r="N17" i="40" s="1"/>
  <c r="AE17" i="40" s="1"/>
  <c r="M17" i="40" a="1"/>
  <c r="M17" i="40" s="1"/>
  <c r="L17" i="40" a="1"/>
  <c r="L17" i="40" s="1"/>
  <c r="G17" i="40" a="1"/>
  <c r="G17" i="40" s="1"/>
  <c r="AA17" i="40"/>
  <c r="F17" i="40" a="1"/>
  <c r="F17" i="40" s="1"/>
  <c r="E17" i="40" a="1"/>
  <c r="E17" i="40" s="1"/>
  <c r="D17" i="40"/>
  <c r="N20" i="40" a="1"/>
  <c r="N20" i="40" s="1"/>
  <c r="AE20" i="40" s="1"/>
  <c r="M20" i="40" a="1"/>
  <c r="M20" i="40" s="1"/>
  <c r="L20" i="40" a="1"/>
  <c r="L20" i="40" s="1"/>
  <c r="K20" i="40" a="1"/>
  <c r="K20" i="40" s="1"/>
  <c r="AA20" i="40"/>
  <c r="G20" i="40" a="1"/>
  <c r="G20" i="40" s="1"/>
  <c r="O20" i="40" a="1"/>
  <c r="O20" i="40" s="1"/>
  <c r="F20" i="40" a="1"/>
  <c r="F20" i="40" s="1"/>
  <c r="E20" i="40" a="1"/>
  <c r="E20" i="40" s="1"/>
  <c r="D20" i="40"/>
  <c r="N13" i="42" a="1"/>
  <c r="N13" i="42" s="1"/>
  <c r="AE13" i="42" s="1"/>
  <c r="E13" i="42" a="1"/>
  <c r="E13" i="42" s="1"/>
  <c r="AA13" i="42"/>
  <c r="K13" i="42" a="1"/>
  <c r="K13" i="42" s="1"/>
  <c r="O13" i="42" a="1"/>
  <c r="O13" i="42" s="1"/>
  <c r="D13" i="42"/>
  <c r="G13" i="42" a="1"/>
  <c r="G13" i="42" s="1"/>
  <c r="M13" i="42" a="1"/>
  <c r="M13" i="42" s="1"/>
  <c r="F13" i="42" a="1"/>
  <c r="F13" i="42" s="1"/>
  <c r="L13" i="42" a="1"/>
  <c r="L13" i="42" s="1"/>
  <c r="L12" i="43" a="1"/>
  <c r="L12" i="43" s="1"/>
  <c r="O12" i="43" a="1"/>
  <c r="O12" i="43" s="1"/>
  <c r="K12" i="43" a="1"/>
  <c r="K12" i="43" s="1"/>
  <c r="M12" i="43" a="1"/>
  <c r="M12" i="43" s="1"/>
  <c r="E12" i="43" a="1"/>
  <c r="E12" i="43" s="1"/>
  <c r="D12" i="43"/>
  <c r="AA12" i="43"/>
  <c r="N12" i="43" a="1"/>
  <c r="N12" i="43" s="1"/>
  <c r="AE12" i="43" s="1"/>
  <c r="G12" i="43" a="1"/>
  <c r="G12" i="43" s="1"/>
  <c r="F12" i="43" a="1"/>
  <c r="F12" i="43" s="1"/>
  <c r="N21" i="42" a="1"/>
  <c r="N21" i="42" s="1"/>
  <c r="AE21" i="42" s="1"/>
  <c r="M21" i="42" a="1"/>
  <c r="M21" i="42" s="1"/>
  <c r="E21" i="42" a="1"/>
  <c r="E21" i="42" s="1"/>
  <c r="L21" i="42" a="1"/>
  <c r="L21" i="42" s="1"/>
  <c r="D21" i="42"/>
  <c r="K21" i="42" a="1"/>
  <c r="K21" i="42" s="1"/>
  <c r="AA21" i="42"/>
  <c r="O21" i="42" a="1"/>
  <c r="O21" i="42" s="1"/>
  <c r="G21" i="42" a="1"/>
  <c r="G21" i="42" s="1"/>
  <c r="F21" i="42" a="1"/>
  <c r="F21" i="42" s="1"/>
  <c r="L14" i="44" a="1"/>
  <c r="L14" i="44" s="1"/>
  <c r="O14" i="44" a="1"/>
  <c r="O14" i="44" s="1"/>
  <c r="K14" i="44" a="1"/>
  <c r="K14" i="44" s="1"/>
  <c r="N14" i="44" a="1"/>
  <c r="N14" i="44" s="1"/>
  <c r="AE14" i="44" s="1"/>
  <c r="M14" i="44" a="1"/>
  <c r="M14" i="44" s="1"/>
  <c r="D14" i="44"/>
  <c r="G14" i="44" a="1"/>
  <c r="G14" i="44" s="1"/>
  <c r="AA14" i="44"/>
  <c r="F14" i="44" a="1"/>
  <c r="F14" i="44" s="1"/>
  <c r="E14" i="44" a="1"/>
  <c r="E14" i="44" s="1"/>
  <c r="O13" i="44" a="1"/>
  <c r="O13" i="44" s="1"/>
  <c r="K13" i="44" a="1"/>
  <c r="K13" i="44" s="1"/>
  <c r="N13" i="44" a="1"/>
  <c r="N13" i="44" s="1"/>
  <c r="AE13" i="44" s="1"/>
  <c r="M13" i="44" a="1"/>
  <c r="M13" i="44" s="1"/>
  <c r="G13" i="44" a="1"/>
  <c r="G13" i="44" s="1"/>
  <c r="AA13" i="44"/>
  <c r="F13" i="44" a="1"/>
  <c r="F13" i="44" s="1"/>
  <c r="E13" i="44" a="1"/>
  <c r="E13" i="44" s="1"/>
  <c r="D13" i="44"/>
  <c r="L13" i="44" a="1"/>
  <c r="L13" i="44" s="1"/>
  <c r="K31" i="10"/>
  <c r="K31" i="17"/>
  <c r="K31" i="28"/>
  <c r="K31" i="34"/>
  <c r="K31" i="41"/>
  <c r="M31" i="11"/>
  <c r="M31" i="21"/>
  <c r="M31" i="26"/>
  <c r="M31" i="36"/>
  <c r="M31" i="44"/>
  <c r="L31" i="7"/>
  <c r="L31" i="19"/>
  <c r="L31" i="32"/>
  <c r="L31" i="36"/>
  <c r="L31" i="44"/>
</calcChain>
</file>

<file path=xl/sharedStrings.xml><?xml version="1.0" encoding="utf-8"?>
<sst xmlns="http://schemas.openxmlformats.org/spreadsheetml/2006/main" count="3967" uniqueCount="809">
  <si>
    <t>Aéronautique</t>
  </si>
  <si>
    <t>Architectures en Métal : Conception et Réalisation</t>
  </si>
  <si>
    <t>Assistance technique d'ingénieur</t>
  </si>
  <si>
    <t>Assurance</t>
  </si>
  <si>
    <t>Banque - Conseiller de clientèle</t>
  </si>
  <si>
    <t>Bâtiment</t>
  </si>
  <si>
    <t>Biotechnologies</t>
  </si>
  <si>
    <t>Collaborateur juriste notarial</t>
  </si>
  <si>
    <t>Commerce International</t>
  </si>
  <si>
    <t>Communication</t>
  </si>
  <si>
    <t>Comptabilité et Gestion</t>
  </si>
  <si>
    <t>Conception des Processus de Découpe et d'Emboutissage</t>
  </si>
  <si>
    <t xml:space="preserve">Conception des processus de réalisation de produits 
Option A : production unitaire </t>
  </si>
  <si>
    <t>Conception des processus de réalisation de produits 
Option B : production sérielle</t>
  </si>
  <si>
    <t>Conception des Produits Industriels</t>
  </si>
  <si>
    <t>Conception et Industrialisation en Construction Navale</t>
  </si>
  <si>
    <t>Conception et industrialisation en microtechniques</t>
  </si>
  <si>
    <t>Conception et Réalisation de Carrosserie</t>
  </si>
  <si>
    <t>Conception et réalisation de systèmes automatiques</t>
  </si>
  <si>
    <t>Conception et Réalisation en Chaudronnerie Industrielle</t>
  </si>
  <si>
    <t>Conseil et commercialisation de solutions techniques</t>
  </si>
  <si>
    <t>Contrôle Industriel et Régulation Automatique</t>
  </si>
  <si>
    <t>Cybersécurité, Informatique et réseaux, Électronique
option A : Informatique et réseaux</t>
  </si>
  <si>
    <t>Cybersécurité, Informatique et réseaux, Électronique
option B : Électronique et réseaux</t>
  </si>
  <si>
    <t>Développement et réalisation bois</t>
  </si>
  <si>
    <t>Édition</t>
  </si>
  <si>
    <t>Électrotechnique</t>
  </si>
  <si>
    <t>Enveloppe des Bâtiments : Conception et Réalisation</t>
  </si>
  <si>
    <t xml:space="preserve">Environnement nucléaire </t>
  </si>
  <si>
    <t>Étude de Réalisation d'un Projet de Communication</t>
  </si>
  <si>
    <t>Etude et Réalisation d'Agencement</t>
  </si>
  <si>
    <t>EuroPlastics et Composites - Option Option POP : Pilotage et Optimisation de la Production</t>
  </si>
  <si>
    <t xml:space="preserve">EuroPlastics et Composites 
 Option CO : Conception Outillage </t>
  </si>
  <si>
    <t>Finitions, Aménagement des Bâtiments :
Conception et Réalisation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</si>
  <si>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</si>
  <si>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</si>
  <si>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</si>
  <si>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>Fonderie</t>
  </si>
  <si>
    <t>Forge</t>
  </si>
  <si>
    <t xml:space="preserve">Géologie Appliquée </t>
  </si>
  <si>
    <t>Gestion de la PME</t>
  </si>
  <si>
    <t>Gestion des Transports et Logistique Associée</t>
  </si>
  <si>
    <t xml:space="preserve">Industries céramiques </t>
  </si>
  <si>
    <t>Innovation textile  
Option B : traitements</t>
  </si>
  <si>
    <t>Innovation textile 
Option A : structures</t>
  </si>
  <si>
    <t>Maintenance des Matériels de Construction et de Manutention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</si>
  <si>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</si>
  <si>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</si>
  <si>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</si>
  <si>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Maintenance des Systèmes 
option D : Systèmes ascenseurs et élévateurs</t>
  </si>
  <si>
    <t>Maintenance des Véhicules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</si>
  <si>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</si>
  <si>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</si>
  <si>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</si>
  <si>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</si>
  <si>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</si>
  <si>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Management Opérationnel de la Sécurité</t>
  </si>
  <si>
    <t>Mécatronique Navale</t>
  </si>
  <si>
    <t>Métiers de la chimie</t>
  </si>
  <si>
    <t>Métiers de la Coiffure</t>
  </si>
  <si>
    <t>Métiers de la Mesure</t>
  </si>
  <si>
    <t>Métiers de la mode : Chaussure et maroquinerie</t>
  </si>
  <si>
    <t>Métiers de la mode : Vêtements</t>
  </si>
  <si>
    <t>Métiers de l'Audiovisuel 
Option A : Gestion de la production</t>
  </si>
  <si>
    <t>Métiers de l'Audiovisuel 
Option B : Métiers de l’image</t>
  </si>
  <si>
    <t>Métiers de l'Audiovisuel 
Option C : Métiers du son</t>
  </si>
  <si>
    <t>Métiers de l'Audiovisuel 
Option D : Techniques d’ingénierie et exploitation des équipements</t>
  </si>
  <si>
    <t>Métiers de l'Audiovisuel 
Option E : Métiers du montage et de la postproduction</t>
  </si>
  <si>
    <t>Métiers de l'eau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</si>
  <si>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</si>
  <si>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</si>
  <si>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</si>
  <si>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des services à l'environnement</t>
  </si>
  <si>
    <t>Métiers du Géomètre Topographe et de la Modélisation Numérique</t>
  </si>
  <si>
    <t>Motorisations toutes énergies</t>
  </si>
  <si>
    <t>Négociation et Digitalisation de la Relation Client</t>
  </si>
  <si>
    <t>Opticien-lunetier</t>
  </si>
  <si>
    <t>Photographie</t>
  </si>
  <si>
    <t xml:space="preserve">Pilotage de Procédés </t>
  </si>
  <si>
    <t>Professions Immobilières</t>
  </si>
  <si>
    <t>Prothésiste Dentaire</t>
  </si>
  <si>
    <t>Services et Prestations des Secteurs Sanitaire et Social</t>
  </si>
  <si>
    <t>Services Informatiques aux Organisations
option A solutions d'infrastructure, systèmes et réseaux</t>
  </si>
  <si>
    <t>Services Informatiques aux Organisations
option B solutions logicielles et applications métiers</t>
  </si>
  <si>
    <t>Support à l'Action Managériale</t>
  </si>
  <si>
    <t xml:space="preserve">Systèmes constructifs bois et habitat </t>
  </si>
  <si>
    <t>Systèmes photoniques</t>
  </si>
  <si>
    <t>Techniques et Services en Matériels agricoles</t>
  </si>
  <si>
    <t>Tourisme</t>
  </si>
  <si>
    <t>Traitement des matériaux  option A : traitements thermiques</t>
  </si>
  <si>
    <t>Traitement des matériaux option B : traitements de surfaces</t>
  </si>
  <si>
    <t>Travaux Publics</t>
  </si>
  <si>
    <t>E1</t>
  </si>
  <si>
    <t xml:space="preserve">E1 - Culture générale et expression </t>
  </si>
  <si>
    <t>U1 - Culture générale et expression</t>
  </si>
  <si>
    <t>E1 - Français</t>
  </si>
  <si>
    <t>E1 - Culture générale et expression</t>
  </si>
  <si>
    <t>E11 - Mathématiques</t>
  </si>
  <si>
    <t>Culture générale et expression</t>
  </si>
  <si>
    <t xml:space="preserve"> E1-Cultures de la communication </t>
  </si>
  <si>
    <t>E1-Culture générale et expression</t>
  </si>
  <si>
    <t xml:space="preserve">E1- Culture générale et expression </t>
  </si>
  <si>
    <t xml:space="preserve">E1-Culture générale et expression </t>
  </si>
  <si>
    <t>E1 - Culture générale et 
expression</t>
  </si>
  <si>
    <t>E1 Culture générale et expression</t>
  </si>
  <si>
    <t>Communication et expression française</t>
  </si>
  <si>
    <t>E1 - Culture audiovisuelle et artistique</t>
  </si>
  <si>
    <t>U1 - Langue vivante étrangère A</t>
  </si>
  <si>
    <t>E1 - Langue vivante étrangère</t>
  </si>
  <si>
    <t>E11 - Culture générale et expression</t>
  </si>
  <si>
    <t>E1 - Sciences</t>
  </si>
  <si>
    <t>E1-Culture générale et Expression</t>
  </si>
  <si>
    <t>E2</t>
  </si>
  <si>
    <t xml:space="preserve">E2 - Anglais </t>
  </si>
  <si>
    <t>U2 - Anglais</t>
  </si>
  <si>
    <t>E2 - Langue vivante étrangère 1</t>
  </si>
  <si>
    <t>U2 - Langue vivante étrangère</t>
  </si>
  <si>
    <t>E2 - Anglais</t>
  </si>
  <si>
    <t>E12 - Sciences physiques et chimiques</t>
  </si>
  <si>
    <t>E2 - LVE anglaise : compréhension de l'écrit et expression écrite</t>
  </si>
  <si>
    <t>Langue vivante étrangère 1 : anglais</t>
  </si>
  <si>
    <t>E2-Langue vivante étrangère 1 : Compréhension de l'écrit
et expression écrite</t>
  </si>
  <si>
    <t>E2-LV obligatoire Anglais</t>
  </si>
  <si>
    <t>E2 - Langue vivante étrangère 1 : Anglais</t>
  </si>
  <si>
    <t>E2 - Langue vivante étrangère : Anglais</t>
  </si>
  <si>
    <t>E2 – Anglais</t>
  </si>
  <si>
    <t>E2 - Langue vivante étrangère</t>
  </si>
  <si>
    <t>E2 - Langue vivante : Anglais</t>
  </si>
  <si>
    <t>E2 - Communication en LVE : Compréhension de l'écrit et expression écrite</t>
  </si>
  <si>
    <t>Anglais</t>
  </si>
  <si>
    <t xml:space="preserve">E2 - Langue vivante étrangère 1 </t>
  </si>
  <si>
    <t xml:space="preserve">E2-Anglais </t>
  </si>
  <si>
    <t xml:space="preserve">E2 - Langue vivante étrangère Anglais </t>
  </si>
  <si>
    <t xml:space="preserve">E2 - Langue vivante étrangère 1 : Anglais </t>
  </si>
  <si>
    <t>Langue vivante étrangère 1</t>
  </si>
  <si>
    <t>E2-Langue vivante étrangère : Compréhension de l'écrit et expression écrite</t>
  </si>
  <si>
    <t>E2-Langue vivante étrangère : Anglais</t>
  </si>
  <si>
    <t>E2 - Langue vivante - Anglais</t>
  </si>
  <si>
    <t xml:space="preserve">E2 - Langue vivante étrangère anglais </t>
  </si>
  <si>
    <t>E2 Langue vivante étrangère 1 : Anglais</t>
  </si>
  <si>
    <t xml:space="preserve">E2-Communication en langue vivante étrangère 1 : Compréhension de l'écrit et expression écrite </t>
  </si>
  <si>
    <t>E2 - Communication en langue vivante étrangère 1 : Compréhension de l’écrit et expression écrite</t>
  </si>
  <si>
    <t>Langue vivante étrangère A</t>
  </si>
  <si>
    <t>E21 - Compréhension de l'écrit et de l'expression</t>
  </si>
  <si>
    <t>E2 - Langue vivante étrangère anglais</t>
  </si>
  <si>
    <t>U2 - Langue vivante étrangère 1</t>
  </si>
  <si>
    <t>E2 - Langue vivante étrangère 1 : anglais</t>
  </si>
  <si>
    <t xml:space="preserve">E2-Langue vivante étrangère 1 </t>
  </si>
  <si>
    <t xml:space="preserve">U2 - Environnement professionnel </t>
  </si>
  <si>
    <t xml:space="preserve">E21 - Chimie - biologie </t>
  </si>
  <si>
    <t>U2 - Communication en Langue vivante étrangère 1</t>
  </si>
  <si>
    <t>E12 - Culture photographique et visuelle</t>
  </si>
  <si>
    <t>E2 - Culture générale et expression</t>
  </si>
  <si>
    <t>E2-Expression et communication en langue anglaise</t>
  </si>
  <si>
    <t>Langue vivante étrangère A </t>
  </si>
  <si>
    <t>E2 - Langue vivante : anglais</t>
  </si>
  <si>
    <t>U21 - Communication en langue vivante étrangère : anglais</t>
  </si>
  <si>
    <t>E3</t>
  </si>
  <si>
    <t>E31 - Mathématiques</t>
  </si>
  <si>
    <t>U3 - Mathématiques</t>
  </si>
  <si>
    <t>U3 - Développement commercial et gestion des</t>
  </si>
  <si>
    <t>U3 - Gestion de la relation client</t>
  </si>
  <si>
    <t>E2 - Biologie moléculaire et génie génétique</t>
  </si>
  <si>
    <t>E3 - LVE anglaise : production orale en continu et intéraction</t>
  </si>
  <si>
    <t>Langue vivante étrangère 2</t>
  </si>
  <si>
    <t xml:space="preserve">E3-Langue vivante étrangère : Production orale en continu et en interaction </t>
  </si>
  <si>
    <t xml:space="preserve">E3-Mathématiques appliquées </t>
  </si>
  <si>
    <t>E31 -  Mathématiques</t>
  </si>
  <si>
    <t>U3 - Mathématiques et Physique-Chimie</t>
  </si>
  <si>
    <t>E3 - Communication en LVE : Compréhension de l'oral, production orale en continu et en interaction</t>
  </si>
  <si>
    <t>Mathématiques</t>
  </si>
  <si>
    <t>E3 - Mathématiques</t>
  </si>
  <si>
    <t xml:space="preserve">E31 - Mathématiques </t>
  </si>
  <si>
    <t>E3 - Environnement économique, juridique et managérial de l’édition</t>
  </si>
  <si>
    <t>E3-Mathématiques</t>
  </si>
  <si>
    <t>U31 - Mathématiques</t>
  </si>
  <si>
    <t>Culture économique juridique et managériale</t>
  </si>
  <si>
    <t xml:space="preserve">E3-Langue vivante étrangère : Production orale en continu et interaction </t>
  </si>
  <si>
    <t>E31 Mathématiques</t>
  </si>
  <si>
    <t xml:space="preserve">E3-Communication en langue vivante étrangère 1 : Compréhension de l'oral, production orale en continu et en interaction </t>
  </si>
  <si>
    <t>E3 - Communication en langue vivante étrangère 1 : Compréhension de l’oral, production orale en continu et en interaction</t>
  </si>
  <si>
    <t>Langue vivante étrangère B</t>
  </si>
  <si>
    <t>E22 - Production orale en continu et managériale</t>
  </si>
  <si>
    <t xml:space="preserve">E3 - Mathématiques </t>
  </si>
  <si>
    <t>U3 - Management et gestion de l’entreprise</t>
  </si>
  <si>
    <t>E3 - Environnement économique, juridique et technologie des équipements et supports (EEJTES)</t>
  </si>
  <si>
    <t>E3 - Physique et technique des équipements et supports (PTES)</t>
  </si>
  <si>
    <t xml:space="preserve">E31-Mathématiques </t>
  </si>
  <si>
    <t xml:space="preserve">U3 - Environnement scientifique et technologique </t>
  </si>
  <si>
    <t>E22 - Sciences physique et sciences et technologies des systèmes</t>
  </si>
  <si>
    <t>U3 - Culture économique, juridique et managériale</t>
  </si>
  <si>
    <t>E3 - Économie et gestion de l'entreprise</t>
  </si>
  <si>
    <t>U3 - Conseil en ingénierie de l’immobilier</t>
  </si>
  <si>
    <t xml:space="preserve">E3 - Anglais </t>
  </si>
  <si>
    <t>E3 - Gestion de la structure et du service</t>
  </si>
  <si>
    <t>E3-Mathématiques pour l’informatique</t>
  </si>
  <si>
    <t>Langue vivante étrangère B </t>
  </si>
  <si>
    <t>E3.1 - Mathématiques</t>
  </si>
  <si>
    <t>U22 - Communication en langue vivante étrangère : langue B</t>
  </si>
  <si>
    <t>E4</t>
  </si>
  <si>
    <t>E32 - Sciences physiques et chimiques appliquées</t>
  </si>
  <si>
    <t>U4 - Analyse, prescription, conception d'un projet</t>
  </si>
  <si>
    <t>E32 - Sciences physiques</t>
  </si>
  <si>
    <t>U4 - Gestion des sinistres et des</t>
  </si>
  <si>
    <t>U4 - Développement et suivi de l’activité commerciale</t>
  </si>
  <si>
    <t>E32 - Sciences physiques appliquées</t>
  </si>
  <si>
    <t>E3 - Biochimie structurale et fonctionnelle des protéines</t>
  </si>
  <si>
    <t>E4 - Éléments fondamentaux du droit</t>
  </si>
  <si>
    <t>Culture économique, juridique et managériale</t>
  </si>
  <si>
    <t xml:space="preserve">E4-Culture économique, juridique et managériale </t>
  </si>
  <si>
    <t>E32 - Physique - chimie</t>
  </si>
  <si>
    <t>E32 - Physique - Chimie</t>
  </si>
  <si>
    <t>E32 - Physique Chimie</t>
  </si>
  <si>
    <t>U4 - Réponse à une affaire</t>
  </si>
  <si>
    <t>E4 - Culture économique, juridique et managériale</t>
  </si>
  <si>
    <t>ESLV</t>
  </si>
  <si>
    <t>E4 - Étude et conception de réseaux informatiques</t>
  </si>
  <si>
    <t>E4 - Étude et conception de produits électroniques</t>
  </si>
  <si>
    <t>E4 - Préparation pour mise en production</t>
  </si>
  <si>
    <t>U4 - Conception - Étude préliminaire</t>
  </si>
  <si>
    <t>E32 - Physique et chimie</t>
  </si>
  <si>
    <t>E41-Modélisation et choix techniques en environnement nucléaire : Pré-étude et modélisation</t>
  </si>
  <si>
    <t>U32 - Physique-chimie</t>
  </si>
  <si>
    <t>E32 - Physique et Chimie</t>
  </si>
  <si>
    <t>U32 et U42 - Physique - Chimie</t>
  </si>
  <si>
    <t>Physique-chimie</t>
  </si>
  <si>
    <t>Culture économique juridique et managériale appliquée</t>
  </si>
  <si>
    <t xml:space="preserve">E4-Culture économique juridique et managériale </t>
  </si>
  <si>
    <t>E4-Physiques-Chimie</t>
  </si>
  <si>
    <t>E32 - Physique-chimie</t>
  </si>
  <si>
    <t>E32 Physique et Chimie</t>
  </si>
  <si>
    <t xml:space="preserve">E4 - Culture économique, juridique et managériale </t>
  </si>
  <si>
    <t>E32 - Physiques-chimie</t>
  </si>
  <si>
    <t>Entrepreneuriat et pilotage de l’entreprise hôtelière (EPEH)</t>
  </si>
  <si>
    <t xml:space="preserve">Entrepreneuriat et pilotage de l’entreprise hôtelière (EPEH) </t>
  </si>
  <si>
    <t>E3 - Culture économique juridique et managériale</t>
  </si>
  <si>
    <t>E4 - Intégration d’équipements</t>
  </si>
  <si>
    <t>Enseignement Scientifique en Langue Vivante (ESLV)</t>
  </si>
  <si>
    <t>U4 - Environnement scientifique et technologique</t>
  </si>
  <si>
    <t>E4 - Physique - Chimie</t>
  </si>
  <si>
    <t>E32 - Sciences physiques et chimiques</t>
  </si>
  <si>
    <t>E4 - Techniques et mise en œuvre</t>
  </si>
  <si>
    <t xml:space="preserve">E32-Physique-chimie </t>
  </si>
  <si>
    <t>U4 - Épreuve professionnelle</t>
  </si>
  <si>
    <t xml:space="preserve">E3 - Organisation, management et développement de l’activité </t>
  </si>
  <si>
    <t>U4 - Bloc 1 Relation client et négociation vente</t>
  </si>
  <si>
    <t>E41-Mathématiques</t>
  </si>
  <si>
    <t>E3 - Sciences appliquées</t>
  </si>
  <si>
    <t>U4 - Communication professionnelle en français et en langue étrangère</t>
  </si>
  <si>
    <t>E4 - Élaboration d’un projet prothétique en concertation avec un praticien</t>
  </si>
  <si>
    <t>E4 - Politique de la structure et territoire</t>
  </si>
  <si>
    <t>E4-Culture économique, juridique et managériale pour l'informatique</t>
  </si>
  <si>
    <t>E4-Culture économique, juridique et managériale</t>
  </si>
  <si>
    <t>E41 - Pré-étude et modélisation d’un système optique</t>
  </si>
  <si>
    <t>E3.2 - Sciences physiques et chimiques appliquées</t>
  </si>
  <si>
    <t>U3 - Tourisme et territoires</t>
  </si>
  <si>
    <t>E41 - Sciences physiques appliquées</t>
  </si>
  <si>
    <t>E4 - Physique Chimie</t>
  </si>
  <si>
    <t>E5</t>
  </si>
  <si>
    <t>E33 - Travaux pratiques de sciences physiques et chimiques appliquées</t>
  </si>
  <si>
    <t>U51 - Réponse à un projet</t>
  </si>
  <si>
    <t>E41 - Étude des spécifications générales d'un système pluritechnologique</t>
  </si>
  <si>
    <t>U5 - Communication digitale, utilisation du système d’information et des outils numériques</t>
  </si>
  <si>
    <t>U5 - Environnement économique, juridique et organisationnel de l’activité bancaire</t>
  </si>
  <si>
    <t>E41 - Dimensionnement et vérification d'ouvrages</t>
  </si>
  <si>
    <t>E41 - Microbiologie et génie fermentaire</t>
  </si>
  <si>
    <t>E5 - Environnement de l'activité notariale</t>
  </si>
  <si>
    <t>Relation commerciale interculturelle</t>
  </si>
  <si>
    <t>E5-Contribution à l'élaboration et au pilotage de la stratégie de communication</t>
  </si>
  <si>
    <t>E5-Traitement et contrôle des opérations comptables, fiscales et sociales : Étude de cas</t>
  </si>
  <si>
    <t>E4 - Réponse préliminaire à une affaire</t>
  </si>
  <si>
    <t>E4 - Conception préliminaire</t>
  </si>
  <si>
    <t>E41 - Expression du besoin et cahier des charges fonctionnel</t>
  </si>
  <si>
    <t>E4 - Théorie du bateau</t>
  </si>
  <si>
    <t>E4 - Conception préliminaire
d'un système microtechnique</t>
  </si>
  <si>
    <t xml:space="preserve">E4 - Conception préliminaire de produits carrossés </t>
  </si>
  <si>
    <t>E4 - Conception préliminaire d'un système automatique</t>
  </si>
  <si>
    <t>U5 - Conception d'un ensemble chaudronné et de sa réalisation</t>
  </si>
  <si>
    <t>E5 - Conception et négociation de solutions technico-commerciales</t>
  </si>
  <si>
    <t>Physique-chimie des Procédés Industriels</t>
  </si>
  <si>
    <t>E5 - Exploitation et maintenance de réseaux informatiques</t>
  </si>
  <si>
    <t>E5 - Mise en œuvre de réseaux informatiques</t>
  </si>
  <si>
    <t xml:space="preserve">E4 - Conception et Développement de produit en CAO </t>
  </si>
  <si>
    <t>E5 - Proposition de solutions éditoriales</t>
  </si>
  <si>
    <t>U51 - Analyse, diagnostic, maintenance</t>
  </si>
  <si>
    <t>E41 - Analyse des enveloppes</t>
  </si>
  <si>
    <t>E42-Modélisation et choix techniques en environnement nucléaire : Détermination et justification de choix techniques</t>
  </si>
  <si>
    <t xml:space="preserve">E4 - Étude d’un projet de communication </t>
  </si>
  <si>
    <t>E4 - Traduction technique du projet architectural</t>
  </si>
  <si>
    <t>E4 - Répondre à une affaire - Conception préliminaire</t>
  </si>
  <si>
    <t>E4 - Réponse à un projet</t>
  </si>
  <si>
    <t>U41 - Analyse et Définition des systèmes</t>
  </si>
  <si>
    <t xml:space="preserve">E4 - Conception préliminaire </t>
  </si>
  <si>
    <t>Géologie appliquée</t>
  </si>
  <si>
    <t>Gérer les relations avec les  clients fournisseurs de la PME</t>
  </si>
  <si>
    <t xml:space="preserve">E5-Mise en œuvre d'opérations de transport et de prestations logistiques </t>
  </si>
  <si>
    <t xml:space="preserve">E5-Réponse à une affaire </t>
  </si>
  <si>
    <t>E4 - Analyse technico_x0002_économique, juridique et mercatique</t>
  </si>
  <si>
    <t>E4 - Analyse d’un dysfonctionnement</t>
  </si>
  <si>
    <t>E4 Intégration d'un bien</t>
  </si>
  <si>
    <t>E4 - Analyse des systèmes et contrôle des performances</t>
  </si>
  <si>
    <t xml:space="preserve">E5-Développement de la relation client et vente conseil </t>
  </si>
  <si>
    <t>E5 - Développement de la relation client et vente conseil</t>
  </si>
  <si>
    <t>E4 - Analyse du projet et de son contexte</t>
  </si>
  <si>
    <t>Management de l’entreprise hôtelière et mercatique des services (MEHMS)</t>
  </si>
  <si>
    <t>E4 - Préparation et mise en oeuvre d’une prestation de sécurité</t>
  </si>
  <si>
    <t>E5 - Conduite des systèmes mécatroniques</t>
  </si>
  <si>
    <t>Analyse</t>
  </si>
  <si>
    <t>U5 - Techniques professionnelles</t>
  </si>
  <si>
    <t>E51 - Conception et mise en œuvre d’un système de mesure</t>
  </si>
  <si>
    <t>E41 - Traduire les spécifications esthétiques et fonctionnelles d'un produit</t>
  </si>
  <si>
    <t>E41 - Construction et définition du produit en CAO</t>
  </si>
  <si>
    <t>E5 - Épreuve professionnelle de synthèse</t>
  </si>
  <si>
    <t>E51 - Projet à caractère industriel</t>
  </si>
  <si>
    <t>E4-Exploitation des unités de traitement et des réseaux</t>
  </si>
  <si>
    <t xml:space="preserve">U5 - Conseil et expertise scientifiques et technologiques </t>
  </si>
  <si>
    <t xml:space="preserve">E4 - Projet professionnel </t>
  </si>
  <si>
    <t>E4 - Etude d'une situation professionnelle</t>
  </si>
  <si>
    <t xml:space="preserve">E41 - Réalisation d’une campagne d’essais </t>
  </si>
  <si>
    <t>U5 - Bloc 2 Relation client à distance et digitalisation</t>
  </si>
  <si>
    <t>E42-Optique géométrique et physique</t>
  </si>
  <si>
    <t>E4 - Gestion et droit</t>
  </si>
  <si>
    <t>E4 - QHSSE</t>
  </si>
  <si>
    <t>U5 - Techniques immobilières –</t>
  </si>
  <si>
    <t>E5 - Fabrication d’une prothèse fonctionnelle et esthétique en méthode traditionnelle ou numérique</t>
  </si>
  <si>
    <t>E5 - Accompagnement et coordination du parcours de la personne</t>
  </si>
  <si>
    <t>E5-Support et mise à disposition de services informatiques</t>
  </si>
  <si>
    <t>Optimisation des processus administratifs</t>
  </si>
  <si>
    <t>E41 - Répondre à une affaire</t>
  </si>
  <si>
    <t>E42 - Conception et industrialisation d’un système optique</t>
  </si>
  <si>
    <t xml:space="preserve">E4 - Diagnostic ou mise en œuvre </t>
  </si>
  <si>
    <t>U4 - Gestion de la relation clientèle touristique</t>
  </si>
  <si>
    <t xml:space="preserve">E42 - Sciences et techniques industrielles </t>
  </si>
  <si>
    <t>E5 - Analyse et conception d'ouvrage</t>
  </si>
  <si>
    <t>E6</t>
  </si>
  <si>
    <t>E41 - Étude de modifications pluritechnologiques</t>
  </si>
  <si>
    <t>U52 - Conception détaillée et préparation de la réalisation du projet</t>
  </si>
  <si>
    <t>E42 - Vérifications des performances mécaniques et électriques d'un système pluritechnologique</t>
  </si>
  <si>
    <t>UF1 - Langue vivante étrangère 2</t>
  </si>
  <si>
    <t>UF1 - Langue vivante 2</t>
  </si>
  <si>
    <t>E42 - Conception d'ouvrages du bâtiment</t>
  </si>
  <si>
    <t>E42 - Biologie cellulaire</t>
  </si>
  <si>
    <t>E6 - Accompagnement du client selon les règles déontologiques</t>
  </si>
  <si>
    <t>Relation commerciale interculturelle en anglais et économie-gestion (co-interv)</t>
  </si>
  <si>
    <t xml:space="preserve">E6-Conception et mise en œuvre de solutions de communication </t>
  </si>
  <si>
    <t xml:space="preserve">E6-Traitement et contrôle des opérations comptables, fiscales et sociales : Pratiques
comptables fiscales et sociales </t>
  </si>
  <si>
    <t>E5 - Conception et qualification des processus et moyens de production</t>
  </si>
  <si>
    <t>E5 - Projet industriel de conception et d’initialisation de processus</t>
  </si>
  <si>
    <t>E42 - Conception préliminaire</t>
  </si>
  <si>
    <t>E51 - Intégration de systèmes</t>
  </si>
  <si>
    <t xml:space="preserve">E51 - Conception détaillée : Pré-industrialisation </t>
  </si>
  <si>
    <t>E51 - Conception détaillée de produits carrossés</t>
  </si>
  <si>
    <t>E51 - Conception détaillée d'une chaine fonctionnelle</t>
  </si>
  <si>
    <t>U6 - Organisation et suivi de la réalisation, préfabrication, installation et de la maintenance</t>
  </si>
  <si>
    <t>E6 - Management de l'activité technico-commerciale</t>
  </si>
  <si>
    <t>CIRA</t>
  </si>
  <si>
    <t>E6 - Valorisation de la donnée et cybersécurité</t>
  </si>
  <si>
    <t>E6 - Réalisation et maintenance de produits électroniques</t>
  </si>
  <si>
    <t>E51 - Industrialisation et réalisation : Elaboration des processus</t>
  </si>
  <si>
    <t>E61 - Projet professionnel</t>
  </si>
  <si>
    <t>U52 - Conduite de projet / Chantier</t>
  </si>
  <si>
    <t>E42 - Conception des enveloppes</t>
  </si>
  <si>
    <t>E5-Analyse et organisation d'une activité en environnement nucléaire</t>
  </si>
  <si>
    <t xml:space="preserve">E5 - Projet de conception de processus graphiques </t>
  </si>
  <si>
    <t>E5 - Conception d'agencement</t>
  </si>
  <si>
    <t>E5 - Projet industriel de conception détaillée d’un processus et d’industrialisation</t>
  </si>
  <si>
    <t>E5 - Projet industriel de conception détaillée d’un outillage et d’industrialisation</t>
  </si>
  <si>
    <t>E5 - Préparation et organisation du chantier</t>
  </si>
  <si>
    <t>U5 - Intervention sur les systèmes</t>
  </si>
  <si>
    <t>E5 - Projet industriel de conception et d’initialisation de processus de forge</t>
  </si>
  <si>
    <t>Activités de terrain</t>
  </si>
  <si>
    <t>Participer à la gestion des risques de la PME</t>
  </si>
  <si>
    <t>E6-Conception d'opérations de transport et de prestations logistiques</t>
  </si>
  <si>
    <t xml:space="preserve">E6-Qualification, industrialisation, contrôle </t>
  </si>
  <si>
    <t>E51 - Analyse et conception</t>
  </si>
  <si>
    <t>E51 - Réalisation d’un diagnostic</t>
  </si>
  <si>
    <t>E51 Maintenance corrective</t>
  </si>
  <si>
    <t xml:space="preserve">E51 - Relation client </t>
  </si>
  <si>
    <t>E6-Animation et dynamisation de l'offre commerciale</t>
  </si>
  <si>
    <t>E6 - Animation et dynamisation de l’offre commerciale</t>
  </si>
  <si>
    <t>E51 - Etude descriptive et économique</t>
  </si>
  <si>
    <t>Sciences en hôtellerie restauration (SHR) Uniquement 1ère année</t>
  </si>
  <si>
    <t xml:space="preserve">Ingénierie en hôtellerie restauration (IHR) 
Uniquement 1ère année </t>
  </si>
  <si>
    <t>E51 - Management des ressources humaines</t>
  </si>
  <si>
    <t>E6 - Maintenance des systèmes mécatroniques</t>
  </si>
  <si>
    <t>Synthèse</t>
  </si>
  <si>
    <t>U6 - Projet</t>
  </si>
  <si>
    <t>E52 - Préparation, réalisation, analyse et interprétation de résultats de mesure</t>
  </si>
  <si>
    <t>E42 - Conception des modèles en 2D ou 3D</t>
  </si>
  <si>
    <t>E42 - Conception d'un produit par moulage</t>
  </si>
  <si>
    <t>E6 - Situation en milieu professionnel</t>
  </si>
  <si>
    <t>E52 - Environnement économique et juridique du projet</t>
  </si>
  <si>
    <t>E51-Projet technique et démarche QSE</t>
  </si>
  <si>
    <t>U6 - Soutenance du projet</t>
  </si>
  <si>
    <t xml:space="preserve">E5 - Soutenance du rapport de stage </t>
  </si>
  <si>
    <t>E5 - Acquisition et traitement des données</t>
  </si>
  <si>
    <t xml:space="preserve">E42 - Maintenance et expertise </t>
  </si>
  <si>
    <t>U6 - Bloc 3 Relation Client et animation de réseaux</t>
  </si>
  <si>
    <t xml:space="preserve">E43-Étude technique des systèmes optiques </t>
  </si>
  <si>
    <t>E5 - Technologie : sensitométrie et équipement</t>
  </si>
  <si>
    <t xml:space="preserve">E51 - Pilotage de la production </t>
  </si>
  <si>
    <t>U6 - Conduite et présentation d’activités professionnelles</t>
  </si>
  <si>
    <t xml:space="preserve"> E6 - Management et entrepreneuriat en prothèse dentaire</t>
  </si>
  <si>
    <t>E6 - Projet et démarche qualité</t>
  </si>
  <si>
    <t>E6-Administration des systèmes et des réseaux</t>
  </si>
  <si>
    <t>Gestion de projet</t>
  </si>
  <si>
    <t>E42 - Analyse, dimensionnement et choix de composants</t>
  </si>
  <si>
    <t>E5 - Analyse et mise en œuvre d’un système optique</t>
  </si>
  <si>
    <t>E5.1 - Étude de cas, analyse agrotechnique</t>
  </si>
  <si>
    <t>U5 - Élaboration d’une prestation touristique</t>
  </si>
  <si>
    <t xml:space="preserve">E43 - Sciences physiques appliquées </t>
  </si>
  <si>
    <t>E6 - Préparation de chantier</t>
  </si>
  <si>
    <t>E7</t>
  </si>
  <si>
    <t>E42 -  Étude de processus d'assemblage ou de maintenance d'aéronefs</t>
  </si>
  <si>
    <t>U61 - Vérification et validation d'une partie de projet</t>
  </si>
  <si>
    <t>E51 - Réalisation d'une activité professionnelle en relation avec une entreprise</t>
  </si>
  <si>
    <t>UF2 - Epreuve facultative engagement étudiant</t>
  </si>
  <si>
    <t>UF2 - Certification professionnelle</t>
  </si>
  <si>
    <t>E5 - Etude économique et préparation de chantier</t>
  </si>
  <si>
    <t>E51 - Travaux pratiques de biologie moléculaire et de génie génétique</t>
  </si>
  <si>
    <t>E7 - Conduite d'un dossier en droit des personnes, de la famille et du patrimoine familial</t>
  </si>
  <si>
    <t>Mise en œuvre des opérations internationales</t>
  </si>
  <si>
    <t>E7-Accompagnement du développement de solutions media et digitales innovantes</t>
  </si>
  <si>
    <t xml:space="preserve">E7-Situations de contrôle de gestion et d'analyse financière </t>
  </si>
  <si>
    <t>E61 - Conception collaborative des produits</t>
  </si>
  <si>
    <t xml:space="preserve">E61 -  Projet collaboratif d’optimisation d’un produit et d’un processus
</t>
  </si>
  <si>
    <t xml:space="preserve">E61 - Projet collaboratif d’optimisation d’un produit et d’un processus
</t>
  </si>
  <si>
    <t>E51 - Conception détaillée</t>
  </si>
  <si>
    <t xml:space="preserve">E52 - Industrialisation d’un sous ensemble
</t>
  </si>
  <si>
    <t>E52 - Conception détaillée : Modélisation</t>
  </si>
  <si>
    <t xml:space="preserve">E52 - Conception et qualification des processus de réalisation de produits carrossés </t>
  </si>
  <si>
    <t>E52 - Conception détaillée d'un système automatique</t>
  </si>
  <si>
    <t>UF1 - Epreuve facultative LV</t>
  </si>
  <si>
    <t>E7 - Développement de la clientèle et de la relation-client</t>
  </si>
  <si>
    <t>CIRA TP</t>
  </si>
  <si>
    <t>EF1 - Langue vivante facultative</t>
  </si>
  <si>
    <t>E52 - Industrialisation et réalisation : Validation d'une phase du processus</t>
  </si>
  <si>
    <t xml:space="preserve">E62 - Présentation des activités professionnelles </t>
  </si>
  <si>
    <t>U61 - Conception - Étude détaillée du projet</t>
  </si>
  <si>
    <t>E5 - Préparation et suivi économiques de chantier</t>
  </si>
  <si>
    <t>E61-Activités professionnelles : Rapport de stage ouvrier en entreprise</t>
  </si>
  <si>
    <t xml:space="preserve">E61 - Définition collaborative de produits de communication
</t>
  </si>
  <si>
    <t>U61 - Organisation et préparation de la réalisation</t>
  </si>
  <si>
    <t>E61 - Projet collaboratif d’optimisation d’un produit ou d’un processus</t>
  </si>
  <si>
    <t>E61 - Projet collaboratif d’optimisation d’un produit ou d’un outillage</t>
  </si>
  <si>
    <t>E61 - Contrôle de travaux</t>
  </si>
  <si>
    <t>U61 - Conduite de projet</t>
  </si>
  <si>
    <t>E61 - Projet collaboratif d’optimisation d’un produit et d’un processus</t>
  </si>
  <si>
    <t>E61 -  Projet collaboratif d’optimisation d’un produit et d’un processus</t>
  </si>
  <si>
    <t>Langue vivante 2 (facultatif)</t>
  </si>
  <si>
    <t>Gérer le personnel et participer à la GRH de la PME</t>
  </si>
  <si>
    <t xml:space="preserve">E7-Analyse de la performance d'une activité de transport et de prestations logistiques </t>
  </si>
  <si>
    <t>E7-Conception des moyens de production, caractérisation</t>
  </si>
  <si>
    <t xml:space="preserve">E52 - Élaboration d’un processus </t>
  </si>
  <si>
    <t xml:space="preserve">E52 - Organisation et réalisation d’une intervention </t>
  </si>
  <si>
    <t>E52 Maintenance préventive</t>
  </si>
  <si>
    <t>E52 - Intervention sur véhicule</t>
  </si>
  <si>
    <t xml:space="preserve">E7-Gestion opérationnelle </t>
  </si>
  <si>
    <t>E7 - Gestion opérationnelle</t>
  </si>
  <si>
    <t>E52 - Analyse et suivi financiers</t>
  </si>
  <si>
    <t>Ingénierie en hôtellerie restauration (IHR) Uniquement 1ère année</t>
  </si>
  <si>
    <t xml:space="preserve">Sciences et technologies des services en restauration (STSR)      Uniquement 1ère année </t>
  </si>
  <si>
    <t>E52 - Gestion de la relation client</t>
  </si>
  <si>
    <t>Formulation</t>
  </si>
  <si>
    <t>UF1 - Épreuve facultative LV</t>
  </si>
  <si>
    <t>E61 - Gestion et mise en œuvre d’instruments en milieu professionnel</t>
  </si>
  <si>
    <t>E43 - Industrialisation du produit</t>
  </si>
  <si>
    <t>E43 - Traduction esthétique et fonctionnelle d'un produit</t>
  </si>
  <si>
    <t xml:space="preserve">EF1 - Langue vivante </t>
  </si>
  <si>
    <t>E52-Organisation, management et développement de l'activité</t>
  </si>
  <si>
    <t>UF1 - Épreuve facultative Langue vivante : LVE.B</t>
  </si>
  <si>
    <t>EF1 - Épreuve facultative de langue vivante</t>
  </si>
  <si>
    <t>E43 - Adaptation des moyens d’essais et de la motorisation</t>
  </si>
  <si>
    <t>U7 - Communication en langue vivante étrangère 2</t>
  </si>
  <si>
    <t xml:space="preserve">E5-Analyse de la vision </t>
  </si>
  <si>
    <t>E61 - Rapport de stage en milieu professionnel</t>
  </si>
  <si>
    <t>E52 - Analyse et gestion de la production</t>
  </si>
  <si>
    <t>EF1 - Langue vivante étrangère 2</t>
  </si>
  <si>
    <t>E7-Cybersécurite des services informatiques</t>
  </si>
  <si>
    <t>Collaboration à la gestion des ressources humaines</t>
  </si>
  <si>
    <t>E51 - Conception de systèmes constructifs bois</t>
  </si>
  <si>
    <t>E61 - Rapport d’activité en entreprise</t>
  </si>
  <si>
    <t xml:space="preserve">E5.2 - Étude de cas,  analyse juridique, économique et managériale </t>
  </si>
  <si>
    <t>U6 - Gestion de l’information touristique</t>
  </si>
  <si>
    <t>E44 - Sciences et techniques industrielles</t>
  </si>
  <si>
    <t>E7 - Analyse de l'encadrement d'un projet</t>
  </si>
  <si>
    <t>E8</t>
  </si>
  <si>
    <t>E5 - Contrôle et essais</t>
  </si>
  <si>
    <t>U62 - Conduite de projet en milieu professionnel</t>
  </si>
  <si>
    <t>E52 - Présentation du rapport de stage (ou d'activités professionnelles)</t>
  </si>
  <si>
    <t>UF3 - Epreuve facultative engagement étudiant</t>
  </si>
  <si>
    <t>E61 - Suivi de chantier</t>
  </si>
  <si>
    <t>E52 - Travaux pratiques de biochimie des protéines</t>
  </si>
  <si>
    <t>E8 - Conduite d'un dossier en droit des biens dans le domaine immobilier ou de l'entreprise</t>
  </si>
  <si>
    <t>Développement commercial international</t>
  </si>
  <si>
    <t>EF1-Langue vivante étrangère 2</t>
  </si>
  <si>
    <t xml:space="preserve">E8-Parcours de professionnalisation </t>
  </si>
  <si>
    <t xml:space="preserve">E62 - Suivi de la production en entreprise </t>
  </si>
  <si>
    <t>E62 - Gestion et suivi de réalisation en entreprise</t>
  </si>
  <si>
    <t>E52 - Soutenance du rapport de stage</t>
  </si>
  <si>
    <t>E53 - Organisation de la production</t>
  </si>
  <si>
    <t xml:space="preserve">E6 - Épreuve professionnelle de synthèse : Développement industriel d'un produit microtechnique et rapport de stage en entreprise </t>
  </si>
  <si>
    <t>E6 - Suivi de réalisation de produits carrossés en entreprise</t>
  </si>
  <si>
    <t>E61 - Rapport d'activité en entreprise</t>
  </si>
  <si>
    <t>E8 - Mise en œuvre de l'expertise technico-commerciale</t>
  </si>
  <si>
    <t>Projet technique</t>
  </si>
  <si>
    <t>EF2 - Engagement étudiant</t>
  </si>
  <si>
    <t>E53 - Industrialisation et réalisation : Réalisation de tout ou partie du processus</t>
  </si>
  <si>
    <t>U62 - Réalisation, mise en service d'un projet</t>
  </si>
  <si>
    <t>E61 - Conduite de projet en milieu professionnel</t>
  </si>
  <si>
    <t>E62-Activités professionnelles : Projet technique industriel</t>
  </si>
  <si>
    <t>E62 - Suivi de réalisation de produits de communication en entreprise</t>
  </si>
  <si>
    <t>U62 - Suivi de la réalisation</t>
  </si>
  <si>
    <t xml:space="preserve">E62 - Pilotage de la production en entreprise </t>
  </si>
  <si>
    <t>E62 - Pilotage de la production en entreprise</t>
  </si>
  <si>
    <t>E62 - Conduite de travaux</t>
  </si>
  <si>
    <t>U62 - Rapport d'activités en milieu professionnel</t>
  </si>
  <si>
    <t>E62 - Étude de Moulage</t>
  </si>
  <si>
    <t>E62 - Etude de forgeage</t>
  </si>
  <si>
    <t>Épreuve facultative engagement étudiant</t>
  </si>
  <si>
    <t xml:space="preserve">Soutenir le fonctionnement et le développement de la PME </t>
  </si>
  <si>
    <t xml:space="preserve">E8-Pérennisation et développement de l'activité de transport et de prestations logistiques </t>
  </si>
  <si>
    <t xml:space="preserve">E8-Suivi et amélioration de la production </t>
  </si>
  <si>
    <t>E53 - Réalisation de tout ou partie du processus</t>
  </si>
  <si>
    <t>E6 - Contribution au fonctionnement d’un service</t>
  </si>
  <si>
    <t>E53  Organisation de la maintenance</t>
  </si>
  <si>
    <t>E61 - Connaissance de l’entreprise</t>
  </si>
  <si>
    <t xml:space="preserve">E8-Management de l'équipe commerciale </t>
  </si>
  <si>
    <t>E8 - Management de l’équipe commerciale</t>
  </si>
  <si>
    <t>E61 - Projet numérique - étude quantitative</t>
  </si>
  <si>
    <t>Sciences et technologies culinaires (STC) Uniquement 1ère année</t>
  </si>
  <si>
    <t xml:space="preserve">Sciences et technologies des services en hébergement (STSH)     Uniquement 1ère année </t>
  </si>
  <si>
    <t>E6 - Participation à la sécurité globale</t>
  </si>
  <si>
    <t>EF2 - Épreuve facultative engagement étudiant</t>
  </si>
  <si>
    <t>EF1 - Épreuve facultative LV2</t>
  </si>
  <si>
    <t>UF2 - Épreuve facultative engagement étudiant</t>
  </si>
  <si>
    <t xml:space="preserve">E62 - Conduite de projet de mesure </t>
  </si>
  <si>
    <t>E5 - Elaboration et validation économique du processus de production</t>
  </si>
  <si>
    <t>E5 - Élaboration et validation économique du processus de production</t>
  </si>
  <si>
    <t>E6-Conception des unités de traitement et des réseaux</t>
  </si>
  <si>
    <t>E62 - Compte-rendu d'activités en milieu professionnel</t>
  </si>
  <si>
    <t>E5 - Mise au point d’une motorisation</t>
  </si>
  <si>
    <t xml:space="preserve">E61-Examen de vue et prises de mesures et adaptation </t>
  </si>
  <si>
    <t>E62 - Projet photographique</t>
  </si>
  <si>
    <t>E6 - Rapport d’activités en milieu professionnel</t>
  </si>
  <si>
    <t>EF4-Épreuve facultative engagement étudiant</t>
  </si>
  <si>
    <t>EF1-Langue vivante 2</t>
  </si>
  <si>
    <t>Ateliers de professionnalisation et de CEJM appliquée</t>
  </si>
  <si>
    <t>E52 - Suivi de chantier</t>
  </si>
  <si>
    <t>E62 - Projet technique</t>
  </si>
  <si>
    <t>E6.1 - EPS Activités en milieu professionnel</t>
  </si>
  <si>
    <t>UF1 - Unité facultative Communication en langue vivante étrangère : langue C</t>
  </si>
  <si>
    <t xml:space="preserve">E51 - Travaux pratiques de sciences physiques appliquées </t>
  </si>
  <si>
    <t>E8 - Implantation et contrôle des travaux</t>
  </si>
  <si>
    <t>E9</t>
  </si>
  <si>
    <t>E61 - Suivi de productions en milieu professionnel</t>
  </si>
  <si>
    <t>E53 - Mesure et/ou contrôle à caractère industriel</t>
  </si>
  <si>
    <t>E62 - Implantation-Essais</t>
  </si>
  <si>
    <t>E53 - Travaux pratiques de microbiologie et de génie fermentaire</t>
  </si>
  <si>
    <t>EF1 - Langue vivante étrangère 3</t>
  </si>
  <si>
    <t xml:space="preserve">EF2-Engagement étudiant </t>
  </si>
  <si>
    <t xml:space="preserve">EF1-Langue vivante étrangère B </t>
  </si>
  <si>
    <t xml:space="preserve">EF1 - Langue vivante facultative </t>
  </si>
  <si>
    <t>E61 - Projet de prototypage</t>
  </si>
  <si>
    <t xml:space="preserve">E61 - Etude et réalisation d’un projet </t>
  </si>
  <si>
    <t>EF - Epreuve facultative engagement étudiant</t>
  </si>
  <si>
    <t>E62 - Conduite et réalisation d'un projet</t>
  </si>
  <si>
    <t>EF1 - Langue vivante</t>
  </si>
  <si>
    <t>E6 - Etude de cas en milieu industriel</t>
  </si>
  <si>
    <t>UF1 - Langue vivante facultative</t>
  </si>
  <si>
    <t>E62 - Implantation et contrôles</t>
  </si>
  <si>
    <t>EF1-Langue vivante</t>
  </si>
  <si>
    <t>UF1 - Épreuve facultative LV2</t>
  </si>
  <si>
    <t>E63 - Gestion et suivi de réalisation en entreprise</t>
  </si>
  <si>
    <t xml:space="preserve">E63 -  Gestion et suivi de réalisation en entreprise </t>
  </si>
  <si>
    <t>EF1-Épreuve facultative langue vivante</t>
  </si>
  <si>
    <t>EF1 - Épreuve facultative engagement étudiant</t>
  </si>
  <si>
    <t>E6 - Étude de cas en milieu industriel</t>
  </si>
  <si>
    <t>E6 Maintenance améliorative</t>
  </si>
  <si>
    <t>E62 - Mesures et analyse</t>
  </si>
  <si>
    <t>EF1-Communication en Langue vivante étrangère 2</t>
  </si>
  <si>
    <t xml:space="preserve">EF1 - Communication en Langue vivante étrangère 2 </t>
  </si>
  <si>
    <t>Sciences et technologies des services en hébergement (STSH)   Uniquement 1ère année</t>
  </si>
  <si>
    <r>
      <t xml:space="preserve">Sciences en hôtellerie restauration (SHR) 
</t>
    </r>
    <r>
      <rPr>
        <sz val="8"/>
        <color indexed="2"/>
        <rFont val="Arial"/>
        <family val="2"/>
      </rPr>
      <t>1ère</t>
    </r>
    <r>
      <rPr>
        <vertAlign val="superscript"/>
        <sz val="8"/>
        <color indexed="2"/>
        <rFont val="Arial"/>
        <family val="2"/>
      </rPr>
      <t xml:space="preserve"> </t>
    </r>
    <r>
      <rPr>
        <sz val="8"/>
        <color indexed="2"/>
        <rFont val="Arial"/>
        <family val="2"/>
      </rPr>
      <t>et 2</t>
    </r>
    <r>
      <rPr>
        <vertAlign val="superscript"/>
        <sz val="8"/>
        <color indexed="2"/>
        <rFont val="Arial"/>
        <family val="2"/>
      </rPr>
      <t>ème</t>
    </r>
    <r>
      <rPr>
        <sz val="8"/>
        <color indexed="2"/>
        <rFont val="Arial"/>
        <family val="2"/>
      </rPr>
      <t xml:space="preserve"> Année</t>
    </r>
    <r>
      <rPr>
        <sz val="8"/>
        <color theme="1"/>
        <rFont val="Arial"/>
        <family val="2"/>
      </rPr>
      <t xml:space="preserve"> </t>
    </r>
  </si>
  <si>
    <t xml:space="preserve">Sciences et technologies des services en restauration (STSR) Uniquement 1ère année </t>
  </si>
  <si>
    <t>E6 - Etude de cas en milieu professionnel</t>
  </si>
  <si>
    <t>E6 - Étude de cas en milieu professionnel</t>
  </si>
  <si>
    <t xml:space="preserve">E6 - Exploitation des résultats d’essai </t>
  </si>
  <si>
    <t>E62-Contrôle d'équipement et réalisation technique</t>
  </si>
  <si>
    <t>EF1 - Épreuve facultative LV</t>
  </si>
  <si>
    <t>EF1 - Langue vivante 2 facultative</t>
  </si>
  <si>
    <t xml:space="preserve">EF2-Mathématiques approfondies </t>
  </si>
  <si>
    <t>Langue vivante étrangère C (facultatif)</t>
  </si>
  <si>
    <t xml:space="preserve">E6 - Expérimentation et mise en œuvre </t>
  </si>
  <si>
    <t>EF1 - Langue vivante II</t>
  </si>
  <si>
    <t>E6.2 - EPS Projet</t>
  </si>
  <si>
    <t>UF2 - Unité facultative Parcours de professionnalisation à l’étranger</t>
  </si>
  <si>
    <t xml:space="preserve">E52 - Travaux pratiques de sciences et techniques industrielles </t>
  </si>
  <si>
    <t>E10</t>
  </si>
  <si>
    <t>E62 - Maintien de navigabilité et documentation technique réalisés en entreprise</t>
  </si>
  <si>
    <t>E54 - Travaux pratiques de biologie cellulaire</t>
  </si>
  <si>
    <t>EF2 - Préparation et suivi de césure</t>
  </si>
  <si>
    <t xml:space="preserve">EF3-Entrepreneuriat </t>
  </si>
  <si>
    <t>EF2-Module d'approfondissement</t>
  </si>
  <si>
    <t>E62 - Projet collaboratif d'optimisation</t>
  </si>
  <si>
    <t>E62 - Communication sur les activités réalisées en milieu professionnel</t>
  </si>
  <si>
    <t>EF2 - Module d'approfondissement</t>
  </si>
  <si>
    <t>UF2 - Engagement étudiant</t>
  </si>
  <si>
    <t>EF2-Engagement étudiant</t>
  </si>
  <si>
    <t>EF2 - Design Graphique</t>
  </si>
  <si>
    <t>EF2 - Activité en milieu professionnel européen « label Europlastics »</t>
  </si>
  <si>
    <t>Atelier de professionnalisation</t>
  </si>
  <si>
    <t>EF2 - Épreuve facultative LV2</t>
  </si>
  <si>
    <t>EF1 Épreuve facultative langue vivante</t>
  </si>
  <si>
    <t>EF2-Parcours de professionnalisation à l'étranger</t>
  </si>
  <si>
    <t>EF2 - Parcours de professionnalisation à l’étranger</t>
  </si>
  <si>
    <t>Sciences et technologies des services en restauration (STSR)          1ère et 2ème Année</t>
  </si>
  <si>
    <r>
      <t xml:space="preserve">Sciences et technologies culinaires (STC) 
</t>
    </r>
    <r>
      <rPr>
        <sz val="8"/>
        <color indexed="2"/>
        <rFont val="Arial"/>
        <family val="2"/>
      </rPr>
      <t>1ère et 2</t>
    </r>
    <r>
      <rPr>
        <vertAlign val="superscript"/>
        <sz val="8"/>
        <color indexed="2"/>
        <rFont val="Arial"/>
        <family val="2"/>
      </rPr>
      <t>ème</t>
    </r>
    <r>
      <rPr>
        <sz val="8"/>
        <color indexed="2"/>
        <rFont val="Arial"/>
        <family val="2"/>
      </rPr>
      <t xml:space="preserve"> Année</t>
    </r>
  </si>
  <si>
    <t>Sciences et technologies des services en hébergement (STSH):   1ère et 2ème Année</t>
  </si>
  <si>
    <t>EF2 - Module « Surveillance humaine et gardiennage »</t>
  </si>
  <si>
    <t xml:space="preserve">E63-Activités en milieu professionnel </t>
  </si>
  <si>
    <t>EF3-Parcours de certification complémentaire</t>
  </si>
  <si>
    <t>Module de parcours individualisé (facultatif)</t>
  </si>
  <si>
    <t>EF1 - Épreuve facultative de langue étrangère</t>
  </si>
  <si>
    <t>UF3 - Unité facultative Projet de spécialisation</t>
  </si>
  <si>
    <t xml:space="preserve">E61- Réalisation d'un projet </t>
  </si>
  <si>
    <t>E11</t>
  </si>
  <si>
    <t>E6 - Appréciations de stage</t>
  </si>
  <si>
    <t xml:space="preserve">EF3 - Engagement étudiant </t>
  </si>
  <si>
    <t>EF3-Engagement étudiant</t>
  </si>
  <si>
    <t xml:space="preserve">EF1 - Épreuve facultative de langue vivante </t>
  </si>
  <si>
    <t>EF3 - Engagement étudiant</t>
  </si>
  <si>
    <t>EF3 - Épreuve facultative engagement étudiant</t>
  </si>
  <si>
    <t>Langue vivante étrangère (facultatif)</t>
  </si>
  <si>
    <t>EF3-Épreuve facultative engagement étudiant</t>
  </si>
  <si>
    <t>EF2 - Arts appliqués au textile</t>
  </si>
  <si>
    <t>EF2 Épreuve facultative engagement étudiant</t>
  </si>
  <si>
    <t>EF3 - Entrepreneuriat</t>
  </si>
  <si>
    <t xml:space="preserve">Enseignements spécifiques: Sommellerie et tech. de bar              Uniquement 2ème Année </t>
  </si>
  <si>
    <r>
      <t xml:space="preserve">Conduite du projet entrepreneurial 
</t>
    </r>
    <r>
      <rPr>
        <sz val="8"/>
        <color indexed="2"/>
        <rFont val="Arial"/>
        <family val="2"/>
      </rPr>
      <t>Uniquement 2</t>
    </r>
    <r>
      <rPr>
        <vertAlign val="superscript"/>
        <sz val="8"/>
        <color indexed="2"/>
        <rFont val="Arial"/>
        <family val="2"/>
      </rPr>
      <t>ème</t>
    </r>
    <r>
      <rPr>
        <sz val="8"/>
        <color indexed="2"/>
        <rFont val="Arial"/>
        <family val="2"/>
      </rPr>
      <t xml:space="preserve"> Année </t>
    </r>
  </si>
  <si>
    <t xml:space="preserve">Enseignements spécifiques: Anglais et hébergement         Uniquement 2ème Année </t>
  </si>
  <si>
    <t>EF3 - Module d’approfondissement sectoriel</t>
  </si>
  <si>
    <t>EF2 - Culture design et architecture</t>
  </si>
  <si>
    <t>UF4 - Épreuve facultative engagement étudiant</t>
  </si>
  <si>
    <t xml:space="preserve">E62 - Rapport de stage en milieu professionnel </t>
  </si>
  <si>
    <t>E12</t>
  </si>
  <si>
    <t>E6 - Anglais</t>
  </si>
  <si>
    <t>UF2 - Culture design de produit</t>
  </si>
  <si>
    <t>EF2 - Module d’approfondissement</t>
  </si>
  <si>
    <t xml:space="preserve">EF4-Engagement étudiant </t>
  </si>
  <si>
    <t>EF4 - Épreuve facultative engagement étudiant</t>
  </si>
  <si>
    <t xml:space="preserve">Conduite du projet entrepreneurial 
Uniquement 2ème Année </t>
  </si>
  <si>
    <t>Enseignement facultatif : Langue vivante C</t>
  </si>
  <si>
    <t>EF - Épreuve facultative engagement étudiant</t>
  </si>
  <si>
    <t>E13</t>
  </si>
  <si>
    <t>E6 - Expression - communication</t>
  </si>
  <si>
    <t>Enseignement facultatif : Langue Vivante C</t>
  </si>
  <si>
    <t>Epreuve facultative: engagement étudiant</t>
  </si>
  <si>
    <t>E14</t>
  </si>
  <si>
    <t>Projet pluritechnique encadré (1ère année)</t>
  </si>
  <si>
    <t>Epreuve facultative engagement étudiant</t>
  </si>
  <si>
    <t>changement de numérotation en 2026</t>
  </si>
  <si>
    <t>changement de numérotation en 2027</t>
  </si>
  <si>
    <t>Très Favorable</t>
  </si>
  <si>
    <t>Favorable</t>
  </si>
  <si>
    <t>Doit Faire ses Preuves</t>
  </si>
  <si>
    <t>masquage</t>
  </si>
  <si>
    <t>code</t>
  </si>
  <si>
    <t>Livrets</t>
  </si>
  <si>
    <r>
      <t xml:space="preserve">SAISIE ADMINISTRATIVE À REALISER AVANT LE CONSEIL DE CLASSE
</t>
    </r>
    <r>
      <rPr>
        <b/>
        <i/>
        <sz val="26"/>
        <color indexed="5"/>
        <rFont val="Arial"/>
        <family val="2"/>
      </rPr>
      <t xml:space="preserve">Toutes les cases </t>
    </r>
    <r>
      <rPr>
        <b/>
        <i/>
        <sz val="26"/>
        <color indexed="3"/>
        <rFont val="Arial"/>
        <family val="2"/>
      </rPr>
      <t>vertes</t>
    </r>
    <r>
      <rPr>
        <b/>
        <i/>
        <sz val="26"/>
        <color indexed="5"/>
        <rFont val="Arial"/>
        <family val="2"/>
      </rPr>
      <t xml:space="preserve"> sont à remplir, en plus de la liste des étudiants.</t>
    </r>
  </si>
  <si>
    <t>Examen :</t>
  </si>
  <si>
    <t>BTS</t>
  </si>
  <si>
    <t>voie de formation :</t>
  </si>
  <si>
    <t>Sélectionner la spécialité dans le menu déroulant ci-joint  :</t>
  </si>
  <si>
    <t>session d'examen :</t>
  </si>
  <si>
    <t>Etablissement 
ou 
organisme de formation :</t>
  </si>
  <si>
    <t>NOM</t>
  </si>
  <si>
    <t>Prénom</t>
  </si>
  <si>
    <r>
      <t xml:space="preserve">date de naissance </t>
    </r>
    <r>
      <rPr>
        <sz val="10"/>
        <color theme="1"/>
        <rFont val="Arial"/>
        <family val="2"/>
      </rPr>
      <t>JJ/MM/AAAA</t>
    </r>
  </si>
  <si>
    <t>Lieu de naissance</t>
  </si>
  <si>
    <r>
      <t xml:space="preserve">n° INSEE </t>
    </r>
    <r>
      <rPr>
        <sz val="10"/>
        <color theme="1"/>
        <rFont val="Arial"/>
        <family val="2"/>
      </rPr>
      <t xml:space="preserve">
(15 chiffres)</t>
    </r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</si>
  <si>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</si>
  <si>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</si>
  <si>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</si>
  <si>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</si>
  <si>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</si>
  <si>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</si>
  <si>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</si>
  <si>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</si>
  <si>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</si>
  <si>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</si>
  <si>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</si>
  <si>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</si>
  <si>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</si>
  <si>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</si>
  <si>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</si>
  <si>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</si>
  <si>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</si>
  <si>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</si>
  <si>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</si>
  <si>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</si>
  <si>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</si>
  <si>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</si>
  <si>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</si>
  <si>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</si>
  <si>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</si>
  <si>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</si>
  <si>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</si>
  <si>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</si>
  <si>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</si>
  <si>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</si>
  <si>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</si>
  <si>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</si>
  <si>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</si>
  <si>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</si>
  <si>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</si>
  <si>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</si>
  <si>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</si>
  <si>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</si>
  <si>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</si>
  <si>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</si>
  <si>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</si>
  <si>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</si>
  <si>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</si>
  <si>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</si>
  <si>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</si>
  <si>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</si>
  <si>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</si>
  <si>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</si>
  <si>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</si>
  <si>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</si>
  <si>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</si>
  <si>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</si>
  <si>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</si>
  <si>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</si>
  <si>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</si>
  <si>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</si>
  <si>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  <family val="2"/>
      </rPr>
      <t>ère</t>
    </r>
    <r>
      <rPr>
        <sz val="19"/>
        <color theme="0"/>
        <rFont val="Arial"/>
        <family val="2"/>
      </rPr>
      <t xml:space="preserve"> et 2</t>
    </r>
    <r>
      <rPr>
        <vertAlign val="superscript"/>
        <sz val="19"/>
        <color theme="0"/>
        <rFont val="Arial"/>
        <family val="2"/>
      </rPr>
      <t>ème</t>
    </r>
    <r>
      <rPr>
        <sz val="19"/>
        <color theme="0"/>
        <rFont val="Arial"/>
        <family val="2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</si>
  <si>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</si>
  <si>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</si>
  <si>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</si>
  <si>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</si>
  <si>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</si>
  <si>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</si>
  <si>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</si>
  <si>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</si>
  <si>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  <family val="2"/>
      </rPr>
      <t>Avis 
du conseil 
de classe</t>
    </r>
    <r>
      <rPr>
        <b/>
        <sz val="14"/>
        <color theme="1"/>
        <rFont val="Arial"/>
        <family val="2"/>
      </rPr>
      <t xml:space="preserve">
</t>
    </r>
    <r>
      <rPr>
        <b/>
        <i/>
        <sz val="14"/>
        <color indexed="5"/>
        <rFont val="Arial"/>
        <family val="2"/>
      </rPr>
      <t>(choisissez dans 
la liste déroulante)</t>
    </r>
  </si>
  <si>
    <r>
      <rPr>
        <b/>
        <sz val="14"/>
        <color theme="0"/>
        <rFont val="Arial"/>
        <family val="2"/>
      </rPr>
      <t>Observations 
éventuelles</t>
    </r>
    <r>
      <rPr>
        <b/>
        <sz val="14"/>
        <color theme="1"/>
        <rFont val="Arial"/>
        <family val="2"/>
      </rPr>
      <t xml:space="preserve"> 
</t>
    </r>
    <r>
      <rPr>
        <b/>
        <i/>
        <sz val="14"/>
        <color indexed="5"/>
        <rFont val="Arial"/>
        <family val="2"/>
      </rPr>
      <t>à écrire ci-dessous</t>
    </r>
  </si>
  <si>
    <r>
      <t xml:space="preserve">Obtention de la certification </t>
    </r>
    <r>
      <rPr>
        <b/>
        <sz val="18"/>
        <color theme="0"/>
        <rFont val="Arial"/>
        <family val="2"/>
      </rPr>
      <t>PIX</t>
    </r>
    <r>
      <rPr>
        <b/>
        <sz val="14"/>
        <color theme="0"/>
        <rFont val="Arial"/>
        <family val="2"/>
      </rPr>
      <t xml:space="preserve">
</t>
    </r>
    <r>
      <rPr>
        <b/>
        <sz val="14"/>
        <color indexed="5"/>
        <rFont val="Arial"/>
        <family val="2"/>
      </rPr>
      <t>(OUI / NON)</t>
    </r>
  </si>
  <si>
    <r>
      <t xml:space="preserve">Moy 1er Sem. 
ou 
1er trim. 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</si>
  <si>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</si>
  <si>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</si>
  <si>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
</t>
    </r>
    <r>
      <rPr>
        <b/>
        <sz val="11"/>
        <color indexed="5"/>
        <rFont val="Arial Narrow"/>
        <family val="2"/>
      </rPr>
      <t>1</t>
    </r>
    <r>
      <rPr>
        <b/>
        <vertAlign val="superscript"/>
        <sz val="11"/>
        <color indexed="5"/>
        <rFont val="Arial Narrow"/>
        <family val="2"/>
      </rPr>
      <t>ère</t>
    </r>
    <r>
      <rPr>
        <b/>
        <sz val="11"/>
        <color indexed="5"/>
        <rFont val="Arial Narrow"/>
        <family val="2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</si>
  <si>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</si>
  <si>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</si>
  <si>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année</t>
    </r>
  </si>
  <si>
    <r>
      <t xml:space="preserve">Moy 
</t>
    </r>
    <r>
      <rPr>
        <b/>
        <sz val="11"/>
        <color indexed="5"/>
        <rFont val="Arial Narrow"/>
        <family val="2"/>
      </rPr>
      <t>2</t>
    </r>
    <r>
      <rPr>
        <b/>
        <vertAlign val="superscript"/>
        <sz val="11"/>
        <color indexed="5"/>
        <rFont val="Arial Narrow"/>
        <family val="2"/>
      </rPr>
      <t>ème</t>
    </r>
    <r>
      <rPr>
        <b/>
        <sz val="11"/>
        <color indexed="5"/>
        <rFont val="Arial Narrow"/>
        <family val="2"/>
      </rPr>
      <t xml:space="preserve"> 
année</t>
    </r>
  </si>
  <si>
    <t>Appréciations</t>
  </si>
  <si>
    <t>C00</t>
  </si>
  <si>
    <t>Logo académique</t>
  </si>
  <si>
    <t>ÉMARGEMENT CANDIDATS - PRISE DE CONNAISANCE LIVRETS SCOLAIRES</t>
  </si>
  <si>
    <t>Établissement :</t>
  </si>
  <si>
    <t>Spécialité :</t>
  </si>
  <si>
    <t>date de naissance</t>
  </si>
  <si>
    <t>OBSERVATIONS</t>
  </si>
  <si>
    <t>J’ai pris connaissance de mon livret scolaire</t>
  </si>
  <si>
    <t>DATE et SIGNATURE</t>
  </si>
  <si>
    <r>
      <t>…</t>
    </r>
    <r>
      <rPr>
        <sz val="14"/>
        <color theme="1"/>
        <rFont val="Arial Narrow"/>
        <family val="2"/>
      </rPr>
      <t>/</t>
    </r>
    <r>
      <rPr>
        <sz val="10"/>
        <color theme="1"/>
        <rFont val="Arial Narrow"/>
        <family val="2"/>
      </rPr>
      <t>…</t>
    </r>
    <r>
      <rPr>
        <sz val="14"/>
        <color theme="1"/>
        <rFont val="Arial Narrow"/>
        <family val="2"/>
      </rPr>
      <t>/</t>
    </r>
    <r>
      <rPr>
        <sz val="10"/>
        <color theme="1"/>
        <rFont val="Arial Narrow"/>
        <family val="2"/>
      </rPr>
      <t>…....</t>
    </r>
  </si>
  <si>
    <t xml:space="preserve">Examen :                     </t>
  </si>
  <si>
    <t>Année de l'examen</t>
  </si>
  <si>
    <t>Nom :</t>
  </si>
  <si>
    <t>Prénom :</t>
  </si>
  <si>
    <t xml:space="preserve">Cachet de l'établissement, date et signature du chef d'établissement : </t>
  </si>
  <si>
    <r>
      <t>Spécialité :</t>
    </r>
    <r>
      <rPr>
        <sz val="16"/>
        <rFont val="Arial"/>
        <family val="2"/>
      </rPr>
      <t xml:space="preserve"> </t>
    </r>
  </si>
  <si>
    <t>Date de naissance:</t>
  </si>
  <si>
    <t>INE :</t>
  </si>
  <si>
    <t>Lieu de 
naissance :</t>
  </si>
  <si>
    <t>INSEE :</t>
  </si>
  <si>
    <r>
      <t>Classe de 
1</t>
    </r>
    <r>
      <rPr>
        <b/>
        <vertAlign val="superscript"/>
        <sz val="18"/>
        <color theme="1"/>
        <rFont val="Arial"/>
        <family val="2"/>
      </rPr>
      <t>ère</t>
    </r>
    <r>
      <rPr>
        <b/>
        <sz val="18"/>
        <color theme="1"/>
        <rFont val="Arial"/>
        <family val="2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</si>
  <si>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</si>
  <si>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  <family val="2"/>
      </rPr>
      <t>ème</t>
    </r>
    <r>
      <rPr>
        <b/>
        <sz val="18"/>
        <color theme="1"/>
        <rFont val="Arial"/>
        <family val="2"/>
      </rPr>
      <t xml:space="preserve"> année (2)</t>
    </r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</si>
  <si>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trimestre</t>
    </r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</si>
  <si>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</si>
  <si>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r>
      <t>3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</si>
  <si>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</si>
  <si>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</si>
  <si>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semestre</t>
    </r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</si>
  <si>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</si>
  <si>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</si>
  <si>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</si>
  <si>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</si>
  <si>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</si>
  <si>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</si>
  <si>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  <family val="2"/>
      </rPr>
      <t>Certification de compétences numériques PIX</t>
    </r>
    <r>
      <rPr>
        <sz val="11"/>
        <color theme="1"/>
        <rFont val="Arial"/>
        <family val="2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</si>
  <si>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</si>
  <si>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</si>
  <si>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</si>
  <si>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</si>
  <si>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</si>
  <si>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</si>
  <si>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</si>
  <si>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</si>
  <si>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</si>
  <si>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 (groupe 1)</t>
  </si>
  <si>
    <t>Visa du Président du jury (groupe 2)</t>
  </si>
  <si>
    <t>UAI</t>
  </si>
  <si>
    <t>APPRENTISSAGE</t>
  </si>
  <si>
    <t xml:space="preserve">Lycée LIVET                               GRETA-CFA Loire-Atlantique   </t>
  </si>
  <si>
    <t>0440029T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</si>
</sst>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  <numFmt numFmtId="167" formatCode="dd/mm/yy;@"/>
  </numFmts>
  <fonts count="87"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rgb="FF0070C0"/>
      <name val="Arial"/>
      <family val="2"/>
    </font>
    <font>
      <i/>
      <sz val="11"/>
      <color theme="0" tint="-0.499984740745262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theme="1"/>
      <name val="Verdana"/>
      <family val="2"/>
    </font>
    <font>
      <sz val="10"/>
      <color theme="1"/>
      <name val="Arial"/>
      <family val="2"/>
    </font>
    <font>
      <b/>
      <sz val="11"/>
      <color indexed="2"/>
      <name val="Arial"/>
      <family val="2"/>
    </font>
    <font>
      <sz val="12"/>
      <color theme="1"/>
      <name val="Arial"/>
      <family val="2"/>
    </font>
    <font>
      <sz val="11"/>
      <color theme="0"/>
      <name val="Arial"/>
      <family val="2"/>
    </font>
    <font>
      <sz val="11"/>
      <color theme="0" tint="-0.34998626667073579"/>
      <name val="Arial"/>
      <family val="2"/>
    </font>
    <font>
      <b/>
      <sz val="26"/>
      <color theme="0"/>
      <name val="Arial"/>
      <family val="2"/>
    </font>
    <font>
      <sz val="22"/>
      <color theme="0"/>
      <name val="Arial"/>
      <family val="2"/>
    </font>
    <font>
      <u/>
      <sz val="11"/>
      <color theme="10"/>
      <name val="Arial"/>
      <family val="2"/>
    </font>
    <font>
      <sz val="18"/>
      <color theme="1"/>
      <name val="Arial"/>
      <family val="2"/>
    </font>
    <font>
      <b/>
      <sz val="26"/>
      <color rgb="FF3366CC"/>
      <name val="Arial"/>
      <family val="2"/>
    </font>
    <font>
      <b/>
      <sz val="12"/>
      <color theme="0"/>
      <name val="Arial"/>
      <family val="2"/>
    </font>
    <font>
      <sz val="14"/>
      <color theme="1"/>
      <name val="Arial"/>
      <family val="2"/>
    </font>
    <font>
      <b/>
      <sz val="14"/>
      <color rgb="FF3366CC"/>
      <name val="Arial"/>
      <family val="2"/>
    </font>
    <font>
      <sz val="10"/>
      <color theme="0" tint="-0.34998626667073579"/>
      <name val="Arial"/>
      <family val="2"/>
    </font>
    <font>
      <b/>
      <sz val="12"/>
      <color theme="1"/>
      <name val="Arial"/>
      <family val="2"/>
    </font>
    <font>
      <b/>
      <sz val="12"/>
      <color theme="0" tint="-0.34998626667073579"/>
      <name val="Arial"/>
      <family val="2"/>
    </font>
    <font>
      <b/>
      <sz val="14"/>
      <color rgb="FF0070C0"/>
      <name val="Arial"/>
      <family val="2"/>
    </font>
    <font>
      <b/>
      <sz val="14"/>
      <color theme="1"/>
      <name val="Arial"/>
      <family val="2"/>
    </font>
    <font>
      <b/>
      <sz val="12"/>
      <color indexed="2"/>
      <name val="Arial"/>
      <family val="2"/>
    </font>
    <font>
      <sz val="11"/>
      <color theme="0" tint="-0.249977111117893"/>
      <name val="Arial"/>
      <family val="2"/>
    </font>
    <font>
      <b/>
      <sz val="10"/>
      <color theme="1"/>
      <name val="Arial"/>
      <family val="2"/>
    </font>
    <font>
      <sz val="14"/>
      <color indexed="2"/>
      <name val="Arial"/>
      <family val="2"/>
    </font>
    <font>
      <sz val="9"/>
      <color theme="1"/>
      <name val="Arial"/>
      <family val="2"/>
    </font>
    <font>
      <sz val="19"/>
      <color theme="0"/>
      <name val="Arial"/>
      <family val="2"/>
    </font>
    <font>
      <b/>
      <sz val="22"/>
      <color indexed="5"/>
      <name val="Arial"/>
      <family val="2"/>
    </font>
    <font>
      <b/>
      <sz val="16"/>
      <color theme="1"/>
      <name val="Arial"/>
      <family val="2"/>
    </font>
    <font>
      <b/>
      <sz val="20"/>
      <color theme="0"/>
      <name val="Arial"/>
      <family val="2"/>
    </font>
    <font>
      <b/>
      <sz val="11"/>
      <color theme="1"/>
      <name val="Arial Narrow"/>
      <family val="2"/>
    </font>
    <font>
      <b/>
      <sz val="14"/>
      <color theme="1"/>
      <name val="Arial Narrow"/>
      <family val="2"/>
    </font>
    <font>
      <b/>
      <sz val="18"/>
      <color theme="1"/>
      <name val="Arial"/>
      <family val="2"/>
    </font>
    <font>
      <b/>
      <sz val="14"/>
      <color theme="0"/>
      <name val="Arial"/>
      <family val="2"/>
    </font>
    <font>
      <b/>
      <i/>
      <sz val="11"/>
      <color theme="1"/>
      <name val="Arial"/>
      <family val="2"/>
    </font>
    <font>
      <b/>
      <i/>
      <sz val="11"/>
      <color theme="0"/>
      <name val="Arial"/>
      <family val="2"/>
    </font>
    <font>
      <b/>
      <i/>
      <sz val="9"/>
      <color theme="1"/>
      <name val="Arial"/>
      <family val="2"/>
    </font>
    <font>
      <sz val="22"/>
      <color theme="1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1"/>
      <color theme="0" tint="-0.249977111117893"/>
      <name val="Arial Narrow"/>
      <family val="2"/>
    </font>
    <font>
      <b/>
      <sz val="16"/>
      <color theme="1"/>
      <name val="Arial Narrow"/>
      <family val="2"/>
    </font>
    <font>
      <sz val="11"/>
      <color theme="0"/>
      <name val="Arial Narrow"/>
      <family val="2"/>
    </font>
    <font>
      <sz val="9"/>
      <color theme="0"/>
      <name val="Arial"/>
      <family val="2"/>
    </font>
    <font>
      <b/>
      <sz val="12"/>
      <color theme="1"/>
      <name val="Arial Narrow"/>
      <family val="2"/>
    </font>
    <font>
      <b/>
      <sz val="8"/>
      <color theme="1"/>
      <name val="Arial Narrow"/>
      <family val="2"/>
    </font>
    <font>
      <sz val="4"/>
      <color theme="1"/>
      <name val="Arial Narrow"/>
      <family val="2"/>
    </font>
    <font>
      <sz val="10"/>
      <color theme="1"/>
      <name val="Arial Narrow"/>
      <family val="2"/>
    </font>
    <font>
      <sz val="14"/>
      <color theme="1"/>
      <name val="Arial Narrow"/>
      <family val="2"/>
    </font>
    <font>
      <sz val="16"/>
      <color theme="1"/>
      <name val="Arial"/>
      <family val="2"/>
    </font>
    <font>
      <b/>
      <sz val="26"/>
      <color theme="1"/>
      <name val="Arial"/>
      <family val="2"/>
    </font>
    <font>
      <sz val="20"/>
      <color theme="1"/>
      <name val="Arial"/>
      <family val="2"/>
    </font>
    <font>
      <b/>
      <sz val="28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22"/>
      <color theme="1"/>
      <name val="Arial"/>
      <family val="2"/>
    </font>
    <font>
      <b/>
      <sz val="20"/>
      <color theme="1"/>
      <name val="Arial"/>
      <family val="2"/>
    </font>
    <font>
      <b/>
      <sz val="24"/>
      <color theme="1"/>
      <name val="Arial"/>
      <family val="2"/>
    </font>
    <font>
      <sz val="14"/>
      <name val="Arial"/>
      <family val="2"/>
    </font>
    <font>
      <sz val="40"/>
      <color theme="1"/>
      <name val="BankGothic Lt BT"/>
    </font>
    <font>
      <sz val="12"/>
      <name val="Arial"/>
      <family val="2"/>
    </font>
    <font>
      <b/>
      <sz val="13"/>
      <name val="Arial"/>
      <family val="2"/>
    </font>
    <font>
      <b/>
      <sz val="24"/>
      <name val="Arial"/>
      <family val="2"/>
    </font>
    <font>
      <b/>
      <sz val="36"/>
      <color theme="1"/>
      <name val="Arial Narrow"/>
      <family val="2"/>
    </font>
    <font>
      <b/>
      <sz val="22"/>
      <name val="Arial"/>
      <family val="2"/>
    </font>
    <font>
      <sz val="22"/>
      <name val="Arial"/>
      <family val="2"/>
    </font>
    <font>
      <sz val="11"/>
      <color theme="1"/>
      <name val="Calibri"/>
      <family val="2"/>
      <scheme val="minor"/>
    </font>
    <font>
      <sz val="8"/>
      <color indexed="2"/>
      <name val="Arial"/>
      <family val="2"/>
    </font>
    <font>
      <vertAlign val="superscript"/>
      <sz val="8"/>
      <color indexed="2"/>
      <name val="Arial"/>
      <family val="2"/>
    </font>
    <font>
      <b/>
      <i/>
      <sz val="26"/>
      <color indexed="5"/>
      <name val="Arial"/>
      <family val="2"/>
    </font>
    <font>
      <b/>
      <i/>
      <sz val="26"/>
      <color indexed="3"/>
      <name val="Arial"/>
      <family val="2"/>
    </font>
    <font>
      <vertAlign val="superscript"/>
      <sz val="19"/>
      <color theme="0"/>
      <name val="Arial"/>
      <family val="2"/>
    </font>
    <font>
      <b/>
      <i/>
      <sz val="14"/>
      <color indexed="5"/>
      <name val="Arial"/>
      <family val="2"/>
    </font>
    <font>
      <b/>
      <sz val="18"/>
      <color theme="0"/>
      <name val="Arial"/>
      <family val="2"/>
    </font>
    <font>
      <b/>
      <sz val="14"/>
      <color indexed="5"/>
      <name val="Arial"/>
      <family val="2"/>
    </font>
    <font>
      <b/>
      <sz val="11"/>
      <color indexed="5"/>
      <name val="Arial Narrow"/>
      <family val="2"/>
    </font>
    <font>
      <b/>
      <vertAlign val="superscript"/>
      <sz val="11"/>
      <color indexed="5"/>
      <name val="Arial Narrow"/>
      <family val="2"/>
    </font>
    <font>
      <sz val="16"/>
      <name val="Arial"/>
      <family val="2"/>
    </font>
    <font>
      <b/>
      <vertAlign val="superscript"/>
      <sz val="18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indexed="5"/>
      </patternFill>
    </fill>
    <fill>
      <patternFill patternType="solid">
        <fgColor indexed="2"/>
      </patternFill>
    </fill>
    <fill>
      <patternFill patternType="solid">
        <fgColor indexed="3"/>
      </patternFill>
    </fill>
    <fill>
      <patternFill patternType="solid">
        <fgColor theme="4" tint="-0.249977111117893"/>
        <bgColor indexed="65"/>
      </patternFill>
    </fill>
    <fill>
      <patternFill patternType="solid">
        <fgColor rgb="FF00B0F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</fills>
  <borders count="14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72" fillId="0" borderId="0" applyFont="0" applyFill="0" applyBorder="0" applyProtection="0"/>
  </cellStyleXfs>
  <cellXfs count="473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0" fillId="3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3" fillId="0" borderId="0" xfId="0" applyFont="1"/>
    <xf numFmtId="0" fontId="16" fillId="2" borderId="12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14" fontId="22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3" fillId="0" borderId="0" xfId="0" applyFont="1" applyAlignment="1">
      <alignment horizontal="left" vertical="center"/>
    </xf>
    <xf numFmtId="0" fontId="24" fillId="0" borderId="0" xfId="0" applyFont="1" applyAlignment="1" applyProtection="1">
      <alignment horizontal="center" vertical="center"/>
      <protection hidden="1"/>
    </xf>
    <xf numFmtId="0" fontId="3" fillId="0" borderId="44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6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164" fontId="3" fillId="0" borderId="26" xfId="0" applyNumberFormat="1" applyFont="1" applyBorder="1" applyAlignment="1" applyProtection="1">
      <alignment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hidden="1"/>
    </xf>
    <xf numFmtId="0" fontId="28" fillId="0" borderId="0" xfId="0" applyFont="1"/>
    <xf numFmtId="0" fontId="3" fillId="0" borderId="53" xfId="0" applyFont="1" applyBorder="1" applyAlignment="1">
      <alignment horizontal="center" vertical="center"/>
    </xf>
    <xf numFmtId="14" fontId="3" fillId="0" borderId="9" xfId="0" applyNumberFormat="1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0" fillId="0" borderId="63" xfId="0" applyFont="1" applyBorder="1" applyAlignment="1" applyProtection="1">
      <alignment horizontal="center" vertical="center"/>
      <protection hidden="1"/>
    </xf>
    <xf numFmtId="0" fontId="30" fillId="5" borderId="25" xfId="0" applyFont="1" applyFill="1" applyBorder="1" applyAlignment="1" applyProtection="1">
      <alignment horizontal="center" vertical="center"/>
      <protection locked="0"/>
    </xf>
    <xf numFmtId="0" fontId="30" fillId="5" borderId="4" xfId="0" applyFont="1" applyFill="1" applyBorder="1" applyAlignment="1" applyProtection="1">
      <alignment horizontal="center" vertical="center"/>
      <protection locked="0"/>
    </xf>
    <xf numFmtId="165" fontId="11" fillId="0" borderId="64" xfId="3" applyNumberFormat="1" applyFont="1" applyBorder="1" applyAlignment="1" applyProtection="1">
      <alignment horizontal="center" vertical="center"/>
      <protection hidden="1"/>
    </xf>
    <xf numFmtId="0" fontId="30" fillId="0" borderId="65" xfId="0" applyFont="1" applyBorder="1" applyAlignment="1" applyProtection="1">
      <alignment horizontal="center" vertical="center"/>
      <protection hidden="1"/>
    </xf>
    <xf numFmtId="0" fontId="30" fillId="5" borderId="66" xfId="0" applyFont="1" applyFill="1" applyBorder="1" applyAlignment="1" applyProtection="1">
      <alignment horizontal="center" vertical="center"/>
      <protection locked="0"/>
    </xf>
    <xf numFmtId="0" fontId="30" fillId="5" borderId="7" xfId="0" applyFont="1" applyFill="1" applyBorder="1" applyAlignment="1" applyProtection="1">
      <alignment horizontal="center" vertical="center"/>
      <protection locked="0"/>
    </xf>
    <xf numFmtId="165" fontId="11" fillId="0" borderId="67" xfId="3" applyNumberFormat="1" applyFont="1" applyBorder="1" applyAlignment="1" applyProtection="1">
      <alignment horizontal="center" vertical="center"/>
      <protection hidden="1"/>
    </xf>
    <xf numFmtId="0" fontId="30" fillId="0" borderId="68" xfId="0" applyFont="1" applyBorder="1" applyAlignment="1" applyProtection="1">
      <alignment horizontal="center" vertical="center"/>
      <protection hidden="1"/>
    </xf>
    <xf numFmtId="0" fontId="30" fillId="5" borderId="34" xfId="0" applyFont="1" applyFill="1" applyBorder="1" applyAlignment="1" applyProtection="1">
      <alignment horizontal="center" vertical="center"/>
      <protection locked="0"/>
    </xf>
    <xf numFmtId="0" fontId="30" fillId="5" borderId="69" xfId="0" applyFont="1" applyFill="1" applyBorder="1" applyAlignment="1" applyProtection="1">
      <alignment horizontal="center" vertical="center"/>
      <protection locked="0"/>
    </xf>
    <xf numFmtId="165" fontId="11" fillId="0" borderId="70" xfId="3" applyNumberFormat="1" applyFont="1" applyBorder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14" fontId="3" fillId="0" borderId="9" xfId="0" applyNumberFormat="1" applyFont="1" applyBorder="1" applyAlignment="1" applyProtection="1">
      <alignment vertical="center"/>
      <protection locked="0"/>
    </xf>
    <xf numFmtId="1" fontId="3" fillId="0" borderId="9" xfId="0" applyNumberFormat="1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33" fillId="6" borderId="0" xfId="0" applyFont="1" applyFill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7" borderId="9" xfId="0" applyFont="1" applyFill="1" applyBorder="1" applyAlignment="1">
      <alignment horizontal="center" vertical="center" textRotation="90"/>
    </xf>
    <xf numFmtId="0" fontId="39" fillId="6" borderId="78" xfId="0" applyFont="1" applyFill="1" applyBorder="1" applyAlignment="1">
      <alignment horizontal="center" vertical="center" wrapText="1"/>
    </xf>
    <xf numFmtId="166" fontId="36" fillId="7" borderId="78" xfId="0" applyNumberFormat="1" applyFont="1" applyFill="1" applyBorder="1" applyAlignment="1">
      <alignment horizontal="center" vertical="top" wrapText="1"/>
    </xf>
    <xf numFmtId="166" fontId="36" fillId="7" borderId="79" xfId="0" applyNumberFormat="1" applyFont="1" applyFill="1" applyBorder="1" applyAlignment="1">
      <alignment horizontal="center" vertical="top" wrapText="1"/>
    </xf>
    <xf numFmtId="0" fontId="36" fillId="7" borderId="80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1" fillId="7" borderId="26" xfId="0" applyFont="1" applyFill="1" applyBorder="1" applyAlignment="1">
      <alignment horizontal="center" vertical="center"/>
    </xf>
    <xf numFmtId="0" fontId="26" fillId="6" borderId="25" xfId="0" applyFont="1" applyFill="1" applyBorder="1" applyAlignment="1">
      <alignment horizontal="center" vertical="center" wrapText="1"/>
    </xf>
    <xf numFmtId="2" fontId="42" fillId="7" borderId="66" xfId="0" applyNumberFormat="1" applyFont="1" applyFill="1" applyBorder="1" applyAlignment="1" applyProtection="1">
      <alignment horizontal="center" vertical="center" wrapText="1"/>
      <protection hidden="1"/>
    </xf>
    <xf numFmtId="0" fontId="40" fillId="7" borderId="80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vertical="center"/>
    </xf>
    <xf numFmtId="0" fontId="20" fillId="7" borderId="26" xfId="0" applyFont="1" applyFill="1" applyBorder="1" applyAlignment="1">
      <alignment horizontal="center" vertical="center"/>
    </xf>
    <xf numFmtId="0" fontId="20" fillId="8" borderId="26" xfId="0" applyFont="1" applyFill="1" applyBorder="1" applyAlignment="1" applyProtection="1">
      <alignment horizontal="center" vertical="center"/>
      <protection hidden="1"/>
    </xf>
    <xf numFmtId="0" fontId="20" fillId="8" borderId="81" xfId="0" applyFont="1" applyFill="1" applyBorder="1" applyAlignment="1" applyProtection="1">
      <alignment horizontal="center" vertical="center"/>
      <protection hidden="1"/>
    </xf>
    <xf numFmtId="0" fontId="34" fillId="0" borderId="9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43" fillId="0" borderId="66" xfId="0" applyFont="1" applyBorder="1" applyAlignment="1" applyProtection="1">
      <alignment horizontal="center" vertical="center" wrapText="1"/>
      <protection locked="0"/>
    </xf>
    <xf numFmtId="166" fontId="20" fillId="0" borderId="82" xfId="0" applyNumberFormat="1" applyFont="1" applyBorder="1" applyAlignment="1" applyProtection="1">
      <alignment horizontal="center" vertical="center" wrapText="1"/>
      <protection locked="0"/>
    </xf>
    <xf numFmtId="166" fontId="20" fillId="0" borderId="9" xfId="0" applyNumberFormat="1" applyFont="1" applyBorder="1" applyAlignment="1" applyProtection="1">
      <alignment horizontal="center" vertical="center" wrapText="1"/>
      <protection locked="0"/>
    </xf>
    <xf numFmtId="166" fontId="20" fillId="8" borderId="9" xfId="0" applyNumberFormat="1" applyFont="1" applyFill="1" applyBorder="1" applyAlignment="1">
      <alignment horizontal="center" vertical="center"/>
    </xf>
    <xf numFmtId="166" fontId="20" fillId="0" borderId="9" xfId="0" applyNumberFormat="1" applyFont="1" applyBorder="1" applyAlignment="1" applyProtection="1">
      <alignment horizontal="center" vertical="center"/>
      <protection locked="0"/>
    </xf>
    <xf numFmtId="0" fontId="20" fillId="0" borderId="80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vertical="center"/>
    </xf>
    <xf numFmtId="0" fontId="20" fillId="7" borderId="9" xfId="0" applyFont="1" applyFill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44" fillId="0" borderId="0" xfId="0" applyFont="1"/>
    <xf numFmtId="0" fontId="45" fillId="0" borderId="0" xfId="0" applyFont="1"/>
    <xf numFmtId="0" fontId="45" fillId="0" borderId="0" xfId="0" applyFont="1" applyAlignment="1">
      <alignment vertical="top"/>
    </xf>
    <xf numFmtId="0" fontId="48" fillId="0" borderId="0" xfId="0" applyFont="1" applyAlignment="1">
      <alignment vertical="top"/>
    </xf>
    <xf numFmtId="0" fontId="45" fillId="0" borderId="0" xfId="0" applyFont="1" applyAlignment="1">
      <alignment horizontal="right" vertical="top"/>
    </xf>
    <xf numFmtId="0" fontId="0" fillId="0" borderId="0" xfId="0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center" wrapText="1"/>
    </xf>
    <xf numFmtId="0" fontId="50" fillId="0" borderId="44" xfId="0" applyFont="1" applyBorder="1" applyAlignment="1">
      <alignment horizontal="center" vertical="center" wrapText="1"/>
    </xf>
    <xf numFmtId="0" fontId="50" fillId="0" borderId="45" xfId="0" applyFont="1" applyBorder="1" applyAlignment="1">
      <alignment horizontal="center" vertical="center" wrapText="1"/>
    </xf>
    <xf numFmtId="0" fontId="51" fillId="0" borderId="45" xfId="0" applyFont="1" applyBorder="1" applyAlignment="1">
      <alignment horizontal="center" vertical="center" wrapText="1"/>
    </xf>
    <xf numFmtId="0" fontId="52" fillId="0" borderId="45" xfId="0" applyFont="1" applyBorder="1" applyAlignment="1">
      <alignment horizontal="center" vertical="center" wrapText="1"/>
    </xf>
    <xf numFmtId="0" fontId="50" fillId="0" borderId="46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3" fillId="0" borderId="84" xfId="0" applyFont="1" applyBorder="1" applyAlignment="1" applyProtection="1">
      <alignment vertical="center" wrapText="1"/>
    </xf>
    <xf numFmtId="0" fontId="53" fillId="0" borderId="85" xfId="0" applyFont="1" applyBorder="1" applyAlignment="1" applyProtection="1">
      <alignment vertical="center" wrapText="1"/>
    </xf>
    <xf numFmtId="167" fontId="53" fillId="0" borderId="9" xfId="0" applyNumberFormat="1" applyFont="1" applyBorder="1" applyAlignment="1" applyProtection="1">
      <alignment horizontal="center" vertical="center"/>
    </xf>
    <xf numFmtId="0" fontId="53" fillId="0" borderId="85" xfId="0" applyFont="1" applyBorder="1" applyAlignment="1" applyProtection="1">
      <alignment vertical="center"/>
      <protection locked="0"/>
    </xf>
    <xf numFmtId="0" fontId="54" fillId="0" borderId="85" xfId="0" applyFont="1" applyBorder="1" applyAlignment="1" applyProtection="1">
      <alignment horizontal="center" vertical="center"/>
      <protection locked="0"/>
    </xf>
    <xf numFmtId="0" fontId="53" fillId="0" borderId="86" xfId="0" applyFont="1" applyBorder="1" applyAlignment="1" applyProtection="1">
      <alignment vertical="top"/>
      <protection locked="0"/>
    </xf>
    <xf numFmtId="0" fontId="53" fillId="0" borderId="53" xfId="0" applyFont="1" applyBorder="1" applyAlignment="1" applyProtection="1">
      <alignment vertical="center" wrapText="1"/>
    </xf>
    <xf numFmtId="0" fontId="53" fillId="0" borderId="9" xfId="0" applyFont="1" applyBorder="1" applyAlignment="1" applyProtection="1">
      <alignment vertical="center" wrapText="1"/>
    </xf>
    <xf numFmtId="0" fontId="53" fillId="0" borderId="9" xfId="0" applyFont="1" applyBorder="1" applyAlignment="1" applyProtection="1">
      <alignment vertical="center"/>
      <protection locked="0"/>
    </xf>
    <xf numFmtId="0" fontId="53" fillId="0" borderId="54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49" fillId="0" borderId="0" xfId="0" applyFont="1" applyAlignment="1">
      <alignment horizontal="center" vertical="top"/>
    </xf>
    <xf numFmtId="0" fontId="53" fillId="0" borderId="53" xfId="0" applyFont="1" applyBorder="1" applyAlignment="1" applyProtection="1">
      <alignment vertical="top" wrapText="1"/>
    </xf>
    <xf numFmtId="0" fontId="53" fillId="0" borderId="9" xfId="0" applyFont="1" applyBorder="1" applyAlignment="1" applyProtection="1">
      <alignment vertical="top"/>
      <protection locked="0"/>
    </xf>
    <xf numFmtId="0" fontId="53" fillId="0" borderId="32" xfId="0" applyFont="1" applyBorder="1" applyAlignment="1" applyProtection="1">
      <alignment vertical="center" wrapText="1"/>
    </xf>
    <xf numFmtId="0" fontId="53" fillId="0" borderId="35" xfId="0" applyFont="1" applyBorder="1" applyAlignment="1" applyProtection="1">
      <alignment vertical="center" wrapText="1"/>
    </xf>
    <xf numFmtId="167" fontId="53" fillId="0" borderId="35" xfId="0" applyNumberFormat="1" applyFont="1" applyBorder="1" applyAlignment="1" applyProtection="1">
      <alignment horizontal="center" vertical="center"/>
    </xf>
    <xf numFmtId="0" fontId="53" fillId="0" borderId="35" xfId="0" applyFont="1" applyBorder="1" applyAlignment="1" applyProtection="1">
      <alignment vertical="center"/>
      <protection locked="0"/>
    </xf>
    <xf numFmtId="0" fontId="53" fillId="0" borderId="36" xfId="0" applyFont="1" applyBorder="1" applyAlignment="1" applyProtection="1">
      <alignment vertical="top"/>
      <protection locked="0"/>
    </xf>
    <xf numFmtId="0" fontId="12" fillId="0" borderId="0" xfId="0" applyFont="1"/>
    <xf numFmtId="0" fontId="12" fillId="0" borderId="87" xfId="0" applyFont="1" applyBorder="1"/>
    <xf numFmtId="0" fontId="12" fillId="0" borderId="48" xfId="0" applyFont="1" applyBorder="1"/>
    <xf numFmtId="0" fontId="3" fillId="0" borderId="48" xfId="0" applyFont="1" applyBorder="1" applyAlignment="1">
      <alignment horizontal="center" vertical="center"/>
    </xf>
    <xf numFmtId="0" fontId="3" fillId="0" borderId="48" xfId="0" applyFont="1" applyBorder="1"/>
    <xf numFmtId="0" fontId="3" fillId="0" borderId="49" xfId="0" applyFont="1" applyBorder="1"/>
    <xf numFmtId="0" fontId="12" fillId="0" borderId="0" xfId="0" applyFont="1" applyAlignment="1">
      <alignment horizontal="center" vertical="center"/>
    </xf>
    <xf numFmtId="0" fontId="12" fillId="0" borderId="87" xfId="0" applyFont="1" applyBorder="1" applyAlignment="1">
      <alignment horizontal="center" vertical="center"/>
    </xf>
    <xf numFmtId="0" fontId="11" fillId="0" borderId="87" xfId="0" applyFont="1" applyBorder="1"/>
    <xf numFmtId="0" fontId="11" fillId="0" borderId="0" xfId="0" applyFont="1"/>
    <xf numFmtId="0" fontId="3" fillId="0" borderId="87" xfId="0" applyFont="1" applyBorder="1"/>
    <xf numFmtId="0" fontId="56" fillId="0" borderId="0" xfId="0" applyFont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59" fillId="0" borderId="110" xfId="0" applyFont="1" applyBorder="1" applyAlignment="1">
      <alignment horizontal="left" vertical="center" wrapText="1"/>
    </xf>
    <xf numFmtId="0" fontId="38" fillId="0" borderId="0" xfId="0" applyFont="1" applyAlignment="1">
      <alignment vertical="center" wrapText="1"/>
    </xf>
    <xf numFmtId="0" fontId="59" fillId="0" borderId="114" xfId="0" applyFont="1" applyBorder="1" applyAlignment="1">
      <alignment horizontal="left" vertical="center" wrapText="1"/>
    </xf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0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38" fillId="0" borderId="107" xfId="0" applyFont="1" applyBorder="1" applyAlignment="1">
      <alignment horizontal="center" vertical="center" wrapText="1"/>
    </xf>
    <xf numFmtId="0" fontId="23" fillId="0" borderId="118" xfId="0" applyFont="1" applyBorder="1" applyAlignment="1">
      <alignment horizontal="center" vertical="center" wrapText="1"/>
    </xf>
    <xf numFmtId="0" fontId="23" fillId="0" borderId="83" xfId="0" applyFont="1" applyBorder="1" applyAlignment="1">
      <alignment horizontal="center" vertical="center" wrapText="1"/>
    </xf>
    <xf numFmtId="0" fontId="23" fillId="0" borderId="104" xfId="0" applyFont="1" applyBorder="1" applyAlignment="1">
      <alignment horizontal="center" vertical="center" wrapText="1"/>
    </xf>
    <xf numFmtId="0" fontId="23" fillId="0" borderId="120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2" fontId="60" fillId="0" borderId="127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2" fillId="0" borderId="128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2" fontId="60" fillId="0" borderId="85" xfId="0" applyNumberFormat="1" applyFont="1" applyBorder="1" applyAlignment="1">
      <alignment horizontal="center" vertical="center"/>
    </xf>
    <xf numFmtId="2" fontId="62" fillId="0" borderId="85" xfId="0" applyNumberFormat="1" applyFont="1" applyBorder="1" applyAlignment="1">
      <alignment horizontal="center" vertical="center"/>
    </xf>
    <xf numFmtId="2" fontId="64" fillId="0" borderId="0" xfId="0" applyNumberFormat="1" applyFont="1" applyAlignment="1">
      <alignment wrapText="1"/>
    </xf>
    <xf numFmtId="2" fontId="60" fillId="0" borderId="75" xfId="0" applyNumberFormat="1" applyFont="1" applyBorder="1" applyAlignment="1">
      <alignment horizontal="center" vertical="center"/>
    </xf>
    <xf numFmtId="2" fontId="60" fillId="0" borderId="7" xfId="0" applyNumberFormat="1" applyFont="1" applyBorder="1" applyAlignment="1">
      <alignment horizontal="center" vertical="center"/>
    </xf>
    <xf numFmtId="2" fontId="62" fillId="0" borderId="7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9" xfId="0" applyNumberFormat="1" applyFont="1" applyBorder="1" applyAlignment="1">
      <alignment horizontal="center" vertical="center"/>
    </xf>
    <xf numFmtId="2" fontId="62" fillId="0" borderId="9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wrapText="1"/>
    </xf>
    <xf numFmtId="2" fontId="60" fillId="0" borderId="97" xfId="0" applyNumberFormat="1" applyFont="1" applyBorder="1" applyAlignment="1">
      <alignment horizontal="center" vertical="center"/>
    </xf>
    <xf numFmtId="2" fontId="60" fillId="0" borderId="98" xfId="0" applyNumberFormat="1" applyFont="1" applyBorder="1" applyAlignment="1">
      <alignment horizontal="center" vertical="center"/>
    </xf>
    <xf numFmtId="2" fontId="62" fillId="0" borderId="9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5" fillId="0" borderId="5" xfId="0" applyFont="1" applyBorder="1" applyAlignment="1">
      <alignment horizontal="center"/>
    </xf>
    <xf numFmtId="0" fontId="6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1" fillId="0" borderId="134" xfId="0" applyFont="1" applyBorder="1" applyAlignment="1">
      <alignment horizontal="center" vertical="center"/>
    </xf>
    <xf numFmtId="0" fontId="71" fillId="0" borderId="9" xfId="0" applyFont="1" applyBorder="1" applyAlignment="1">
      <alignment horizontal="center" vertical="center"/>
    </xf>
    <xf numFmtId="9" fontId="71" fillId="0" borderId="80" xfId="3" applyNumberFormat="1" applyFont="1" applyBorder="1" applyAlignment="1">
      <alignment horizontal="center" vertical="center"/>
    </xf>
    <xf numFmtId="0" fontId="71" fillId="0" borderId="114" xfId="0" applyFont="1" applyBorder="1" applyAlignment="1">
      <alignment horizontal="center" vertical="center"/>
    </xf>
    <xf numFmtId="0" fontId="71" fillId="0" borderId="98" xfId="0" applyFont="1" applyBorder="1" applyAlignment="1">
      <alignment horizontal="center" vertical="center"/>
    </xf>
    <xf numFmtId="9" fontId="71" fillId="0" borderId="99" xfId="3" applyNumberFormat="1" applyFont="1" applyBorder="1" applyAlignment="1">
      <alignment horizontal="center" vertical="center"/>
    </xf>
    <xf numFmtId="0" fontId="12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left"/>
    </xf>
    <xf numFmtId="0" fontId="3" fillId="0" borderId="144" xfId="0" applyFont="1" applyBorder="1"/>
    <xf numFmtId="0" fontId="3" fillId="0" borderId="0" xfId="0" applyFont="1" applyAlignment="1">
      <alignment horizontal="left"/>
    </xf>
    <xf numFmtId="0" fontId="38" fillId="0" borderId="0" xfId="0" applyFont="1" applyAlignment="1">
      <alignment vertical="top"/>
    </xf>
    <xf numFmtId="0" fontId="3" fillId="0" borderId="105" xfId="0" applyFont="1" applyBorder="1" applyAlignment="1">
      <alignment horizontal="center" vertical="center"/>
    </xf>
    <xf numFmtId="0" fontId="3" fillId="0" borderId="104" xfId="0" applyFont="1" applyBorder="1"/>
    <xf numFmtId="0" fontId="3" fillId="0" borderId="4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3" fillId="0" borderId="25" xfId="0" applyFont="1" applyBorder="1"/>
    <xf numFmtId="0" fontId="12" fillId="0" borderId="143" xfId="0" applyFont="1" applyBorder="1"/>
    <xf numFmtId="0" fontId="3" fillId="0" borderId="143" xfId="0" applyFont="1" applyBorder="1"/>
    <xf numFmtId="0" fontId="86" fillId="9" borderId="9" xfId="2" applyFont="1" applyFill="1" applyBorder="1" applyAlignment="1">
      <alignment vertical="center" wrapText="1"/>
    </xf>
    <xf numFmtId="0" fontId="86" fillId="9" borderId="0" xfId="2" applyFont="1" applyFill="1" applyBorder="1" applyAlignment="1">
      <alignment vertical="center" wrapText="1"/>
    </xf>
    <xf numFmtId="0" fontId="86" fillId="0" borderId="9" xfId="0" applyFont="1" applyFill="1" applyBorder="1" applyAlignment="1">
      <alignment horizontal="center" vertical="center" wrapText="1"/>
    </xf>
    <xf numFmtId="14" fontId="86" fillId="0" borderId="9" xfId="0" applyNumberFormat="1" applyFont="1" applyFill="1" applyBorder="1" applyAlignment="1">
      <alignment horizontal="center" vertical="center" wrapText="1"/>
    </xf>
    <xf numFmtId="0" fontId="20" fillId="0" borderId="40" xfId="0" applyFont="1" applyBorder="1" applyAlignment="1">
      <alignment horizontal="right" vertical="center" wrapText="1"/>
    </xf>
    <xf numFmtId="0" fontId="20" fillId="0" borderId="41" xfId="0" applyFont="1" applyBorder="1" applyAlignment="1">
      <alignment horizontal="right" vertical="center" wrapText="1"/>
    </xf>
    <xf numFmtId="0" fontId="25" fillId="5" borderId="42" xfId="0" applyFont="1" applyFill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7" fillId="2" borderId="47" xfId="0" applyFont="1" applyFill="1" applyBorder="1" applyAlignment="1">
      <alignment horizontal="center" vertical="center" wrapText="1"/>
    </xf>
    <xf numFmtId="0" fontId="27" fillId="2" borderId="48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6" fillId="0" borderId="50" xfId="0" applyFont="1" applyBorder="1" applyAlignment="1">
      <alignment horizontal="center" vertical="center" wrapText="1"/>
    </xf>
    <xf numFmtId="0" fontId="26" fillId="0" borderId="51" xfId="0" applyFont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9" fillId="0" borderId="55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8" fillId="5" borderId="25" xfId="0" applyFont="1" applyFill="1" applyBorder="1" applyAlignment="1" applyProtection="1">
      <alignment horizontal="center" vertical="center" wrapText="1"/>
      <protection locked="0"/>
    </xf>
    <xf numFmtId="0" fontId="18" fillId="5" borderId="26" xfId="0" applyFont="1" applyFill="1" applyBorder="1" applyAlignment="1" applyProtection="1">
      <alignment horizontal="center" vertical="center" wrapText="1"/>
      <protection locked="0"/>
    </xf>
    <xf numFmtId="0" fontId="18" fillId="5" borderId="27" xfId="0" applyFont="1" applyFill="1" applyBorder="1" applyAlignment="1" applyProtection="1">
      <alignment horizontal="center" vertical="center" wrapText="1"/>
      <protection locked="0"/>
    </xf>
    <xf numFmtId="0" fontId="18" fillId="5" borderId="34" xfId="0" applyFont="1" applyFill="1" applyBorder="1" applyAlignment="1" applyProtection="1">
      <alignment horizontal="center" vertical="center" wrapText="1"/>
      <protection locked="0"/>
    </xf>
    <xf numFmtId="0" fontId="18" fillId="5" borderId="35" xfId="0" applyFont="1" applyFill="1" applyBorder="1" applyAlignment="1" applyProtection="1">
      <alignment horizontal="center" vertical="center" wrapText="1"/>
      <protection locked="0"/>
    </xf>
    <xf numFmtId="0" fontId="18" fillId="5" borderId="36" xfId="0" applyFont="1" applyFill="1" applyBorder="1" applyAlignment="1" applyProtection="1">
      <alignment horizontal="center" vertical="center" wrapText="1"/>
      <protection locked="0"/>
    </xf>
    <xf numFmtId="0" fontId="20" fillId="0" borderId="28" xfId="0" applyFont="1" applyBorder="1" applyAlignment="1">
      <alignment horizontal="right" vertical="center" wrapText="1"/>
    </xf>
    <xf numFmtId="0" fontId="20" fillId="0" borderId="29" xfId="0" applyFont="1" applyBorder="1" applyAlignment="1">
      <alignment horizontal="right" vertical="center" wrapText="1"/>
    </xf>
    <xf numFmtId="0" fontId="21" fillId="5" borderId="30" xfId="0" applyFont="1" applyFill="1" applyBorder="1" applyAlignment="1" applyProtection="1">
      <alignment horizontal="center" vertical="center"/>
      <protection locked="0"/>
    </xf>
    <xf numFmtId="0" fontId="21" fillId="5" borderId="11" xfId="0" applyFont="1" applyFill="1" applyBorder="1" applyAlignment="1" applyProtection="1">
      <alignment horizontal="center" vertical="center"/>
      <protection locked="0"/>
    </xf>
    <xf numFmtId="0" fontId="21" fillId="5" borderId="31" xfId="0" applyFont="1" applyFill="1" applyBorder="1" applyAlignment="1" applyProtection="1">
      <alignment horizontal="center" vertical="center"/>
      <protection locked="0"/>
    </xf>
    <xf numFmtId="0" fontId="21" fillId="5" borderId="37" xfId="0" applyFont="1" applyFill="1" applyBorder="1" applyAlignment="1" applyProtection="1">
      <alignment horizontal="center" vertical="center" wrapText="1"/>
      <protection locked="0"/>
    </xf>
    <xf numFmtId="0" fontId="21" fillId="5" borderId="38" xfId="0" applyFont="1" applyFill="1" applyBorder="1" applyAlignment="1" applyProtection="1">
      <alignment horizontal="center" vertical="center" wrapText="1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14" fillId="4" borderId="10" xfId="0" applyFont="1" applyFill="1" applyBorder="1" applyAlignment="1">
      <alignment horizontal="center" wrapText="1"/>
    </xf>
    <xf numFmtId="0" fontId="15" fillId="4" borderId="11" xfId="0" applyFont="1" applyFill="1" applyBorder="1" applyAlignment="1">
      <alignment horizontal="center" wrapText="1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0" fontId="20" fillId="0" borderId="18" xfId="0" applyFont="1" applyBorder="1" applyAlignment="1">
      <alignment horizontal="right" vertical="center" wrapText="1"/>
    </xf>
    <xf numFmtId="0" fontId="20" fillId="0" borderId="19" xfId="0" applyFont="1" applyBorder="1" applyAlignment="1">
      <alignment horizontal="right" vertical="center" wrapText="1"/>
    </xf>
    <xf numFmtId="0" fontId="21" fillId="5" borderId="20" xfId="0" applyFont="1" applyFill="1" applyBorder="1" applyAlignment="1" applyProtection="1">
      <alignment horizontal="center" vertical="center"/>
      <protection locked="0"/>
    </xf>
    <xf numFmtId="0" fontId="21" fillId="5" borderId="21" xfId="0" applyFont="1" applyFill="1" applyBorder="1" applyAlignment="1" applyProtection="1">
      <alignment horizontal="center" vertical="center"/>
      <protection locked="0"/>
    </xf>
    <xf numFmtId="0" fontId="21" fillId="5" borderId="22" xfId="0" applyFont="1" applyFill="1" applyBorder="1" applyAlignment="1" applyProtection="1">
      <alignment horizontal="center" vertical="center"/>
      <protection locked="0"/>
    </xf>
    <xf numFmtId="0" fontId="32" fillId="4" borderId="0" xfId="0" applyFont="1" applyFill="1" applyAlignment="1">
      <alignment horizontal="center" vertical="center" wrapText="1"/>
    </xf>
    <xf numFmtId="0" fontId="32" fillId="4" borderId="12" xfId="0" applyFont="1" applyFill="1" applyBorder="1" applyAlignment="1">
      <alignment horizontal="center" vertical="center" wrapText="1"/>
    </xf>
    <xf numFmtId="0" fontId="32" fillId="4" borderId="76" xfId="0" applyFont="1" applyFill="1" applyBorder="1" applyAlignment="1">
      <alignment horizontal="center" vertical="center" wrapText="1"/>
    </xf>
    <xf numFmtId="0" fontId="32" fillId="4" borderId="77" xfId="0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26" fillId="6" borderId="78" xfId="0" applyFont="1" applyFill="1" applyBorder="1" applyAlignment="1">
      <alignment horizontal="center" vertical="center" wrapText="1"/>
    </xf>
    <xf numFmtId="0" fontId="26" fillId="6" borderId="26" xfId="0" applyFont="1" applyFill="1" applyBorder="1" applyAlignment="1">
      <alignment horizontal="center" vertical="center" wrapText="1"/>
    </xf>
    <xf numFmtId="0" fontId="38" fillId="7" borderId="78" xfId="0" applyFont="1" applyFill="1" applyBorder="1" applyAlignment="1">
      <alignment horizontal="center" vertical="center"/>
    </xf>
    <xf numFmtId="0" fontId="38" fillId="7" borderId="26" xfId="0" applyFont="1" applyFill="1" applyBorder="1" applyAlignment="1">
      <alignment horizontal="center" vertical="center"/>
    </xf>
    <xf numFmtId="0" fontId="34" fillId="0" borderId="7" xfId="0" applyFont="1" applyBorder="1" applyAlignment="1" applyProtection="1">
      <alignment horizontal="center" vertical="center"/>
      <protection locked="0"/>
    </xf>
    <xf numFmtId="0" fontId="34" fillId="0" borderId="73" xfId="0" applyFont="1" applyBorder="1" applyAlignment="1" applyProtection="1">
      <alignment horizontal="center" vertical="center"/>
      <protection locked="0"/>
    </xf>
    <xf numFmtId="0" fontId="34" fillId="0" borderId="74" xfId="0" applyFont="1" applyBorder="1" applyAlignment="1" applyProtection="1">
      <alignment horizontal="center" vertical="center"/>
      <protection locked="0"/>
    </xf>
    <xf numFmtId="166" fontId="34" fillId="0" borderId="71" xfId="0" applyNumberFormat="1" applyFont="1" applyBorder="1" applyAlignment="1" applyProtection="1">
      <alignment vertical="center"/>
      <protection locked="0"/>
    </xf>
    <xf numFmtId="166" fontId="34" fillId="0" borderId="72" xfId="0" applyNumberFormat="1" applyFont="1" applyBorder="1" applyAlignment="1" applyProtection="1">
      <alignment vertical="center"/>
      <protection locked="0"/>
    </xf>
    <xf numFmtId="0" fontId="35" fillId="7" borderId="75" xfId="0" applyFont="1" applyFill="1" applyBorder="1" applyAlignment="1" applyProtection="1">
      <alignment horizontal="center" vertical="center"/>
      <protection hidden="1"/>
    </xf>
    <xf numFmtId="0" fontId="35" fillId="7" borderId="73" xfId="0" applyFont="1" applyFill="1" applyBorder="1" applyAlignment="1" applyProtection="1">
      <alignment horizontal="center" vertical="center"/>
      <protection hidden="1"/>
    </xf>
    <xf numFmtId="0" fontId="35" fillId="7" borderId="74" xfId="0" applyFont="1" applyFill="1" applyBorder="1" applyAlignment="1" applyProtection="1">
      <alignment horizontal="center" vertical="center"/>
      <protection hidden="1"/>
    </xf>
    <xf numFmtId="0" fontId="3" fillId="0" borderId="75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46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top"/>
    </xf>
    <xf numFmtId="0" fontId="45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center" wrapText="1"/>
    </xf>
    <xf numFmtId="0" fontId="38" fillId="0" borderId="93" xfId="0" applyFont="1" applyBorder="1" applyAlignment="1">
      <alignment horizontal="center" vertical="center"/>
    </xf>
    <xf numFmtId="0" fontId="38" fillId="0" borderId="94" xfId="0" applyFont="1" applyBorder="1" applyAlignment="1">
      <alignment horizontal="center" vertical="center"/>
    </xf>
    <xf numFmtId="0" fontId="38" fillId="0" borderId="79" xfId="0" applyFont="1" applyBorder="1" applyAlignment="1">
      <alignment horizontal="center" vertical="center"/>
    </xf>
    <xf numFmtId="0" fontId="38" fillId="0" borderId="10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104" xfId="0" applyFont="1" applyBorder="1" applyAlignment="1">
      <alignment horizontal="center" vertical="center"/>
    </xf>
    <xf numFmtId="0" fontId="38" fillId="0" borderId="9" xfId="0" applyFont="1" applyBorder="1" applyAlignment="1" applyProtection="1">
      <alignment horizontal="center" vertical="top"/>
      <protection locked="0"/>
    </xf>
    <xf numFmtId="0" fontId="68" fillId="0" borderId="134" xfId="0" applyFont="1" applyBorder="1" applyAlignment="1">
      <alignment horizontal="center" vertical="center" wrapText="1"/>
    </xf>
    <xf numFmtId="0" fontId="68" fillId="0" borderId="9" xfId="0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 wrapText="1"/>
    </xf>
    <xf numFmtId="0" fontId="68" fillId="0" borderId="114" xfId="0" applyFont="1" applyBorder="1" applyAlignment="1">
      <alignment horizontal="center" vertical="center" wrapText="1"/>
    </xf>
    <xf numFmtId="0" fontId="68" fillId="0" borderId="98" xfId="0" applyFont="1" applyBorder="1" applyAlignment="1">
      <alignment horizontal="center" vertical="center" wrapText="1"/>
    </xf>
    <xf numFmtId="0" fontId="68" fillId="0" borderId="115" xfId="0" applyFont="1" applyBorder="1" applyAlignment="1">
      <alignment horizontal="center" vertical="center" wrapText="1"/>
    </xf>
    <xf numFmtId="9" fontId="70" fillId="0" borderId="134" xfId="0" applyNumberFormat="1" applyFont="1" applyBorder="1" applyAlignment="1">
      <alignment horizontal="center" vertical="center"/>
    </xf>
    <xf numFmtId="0" fontId="70" fillId="0" borderId="134" xfId="0" applyFont="1" applyBorder="1" applyAlignment="1">
      <alignment horizontal="center" vertical="center"/>
    </xf>
    <xf numFmtId="0" fontId="70" fillId="0" borderId="114" xfId="0" applyFont="1" applyBorder="1" applyAlignment="1">
      <alignment horizontal="center" vertical="center"/>
    </xf>
    <xf numFmtId="9" fontId="70" fillId="0" borderId="9" xfId="0" applyNumberFormat="1" applyFont="1" applyBorder="1" applyAlignment="1">
      <alignment horizontal="center" vertical="center"/>
    </xf>
    <xf numFmtId="9" fontId="70" fillId="0" borderId="98" xfId="0" applyNumberFormat="1" applyFont="1" applyBorder="1" applyAlignment="1">
      <alignment horizontal="center" vertical="center"/>
    </xf>
    <xf numFmtId="0" fontId="70" fillId="0" borderId="9" xfId="0" applyFont="1" applyBorder="1" applyAlignment="1">
      <alignment horizontal="center" vertical="center"/>
    </xf>
    <xf numFmtId="0" fontId="70" fillId="0" borderId="98" xfId="0" applyFont="1" applyBorder="1" applyAlignment="1">
      <alignment horizontal="center" vertical="center"/>
    </xf>
    <xf numFmtId="0" fontId="61" fillId="0" borderId="93" xfId="0" applyFont="1" applyBorder="1" applyAlignment="1">
      <alignment horizontal="center" vertical="center"/>
    </xf>
    <xf numFmtId="0" fontId="61" fillId="0" borderId="95" xfId="0" applyFont="1" applyBorder="1" applyAlignment="1">
      <alignment horizontal="center" vertical="center"/>
    </xf>
    <xf numFmtId="0" fontId="61" fillId="0" borderId="105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12" xfId="0" applyFont="1" applyBorder="1" applyAlignment="1">
      <alignment horizontal="center" vertical="center"/>
    </xf>
    <xf numFmtId="0" fontId="61" fillId="0" borderId="102" xfId="0" applyFont="1" applyBorder="1" applyAlignment="1">
      <alignment horizontal="center" vertical="center"/>
    </xf>
    <xf numFmtId="0" fontId="20" fillId="0" borderId="140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141" xfId="0" applyFont="1" applyBorder="1" applyAlignment="1">
      <alignment horizontal="center" vertical="center"/>
    </xf>
    <xf numFmtId="0" fontId="20" fillId="0" borderId="119" xfId="0" applyFont="1" applyBorder="1" applyAlignment="1">
      <alignment horizontal="center" vertical="center"/>
    </xf>
    <xf numFmtId="0" fontId="20" fillId="0" borderId="142" xfId="0" applyFont="1" applyBorder="1" applyAlignment="1">
      <alignment horizontal="center" vertical="center"/>
    </xf>
    <xf numFmtId="0" fontId="69" fillId="0" borderId="90" xfId="0" applyFont="1" applyBorder="1" applyAlignment="1" applyProtection="1">
      <alignment horizontal="center" vertical="center"/>
      <protection locked="0"/>
    </xf>
    <xf numFmtId="0" fontId="69" fillId="0" borderId="51" xfId="0" applyFont="1" applyBorder="1" applyAlignment="1" applyProtection="1">
      <alignment horizontal="center" vertical="center"/>
      <protection locked="0"/>
    </xf>
    <xf numFmtId="0" fontId="69" fillId="0" borderId="91" xfId="0" applyFont="1" applyBorder="1" applyAlignment="1" applyProtection="1">
      <alignment horizontal="center" vertical="center"/>
      <protection locked="0"/>
    </xf>
    <xf numFmtId="0" fontId="69" fillId="0" borderId="103" xfId="0" applyFont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center" vertical="center"/>
      <protection locked="0"/>
    </xf>
    <xf numFmtId="0" fontId="69" fillId="0" borderId="12" xfId="0" applyFont="1" applyBorder="1" applyAlignment="1" applyProtection="1">
      <alignment horizontal="center" vertical="center"/>
      <protection locked="0"/>
    </xf>
    <xf numFmtId="0" fontId="69" fillId="0" borderId="100" xfId="0" applyFont="1" applyBorder="1" applyAlignment="1" applyProtection="1">
      <alignment horizontal="center" vertical="center"/>
      <protection locked="0"/>
    </xf>
    <xf numFmtId="0" fontId="69" fillId="0" borderId="101" xfId="0" applyFont="1" applyBorder="1" applyAlignment="1" applyProtection="1">
      <alignment horizontal="center" vertical="center"/>
      <protection locked="0"/>
    </xf>
    <xf numFmtId="0" fontId="69" fillId="0" borderId="102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68" fillId="0" borderId="106" xfId="0" applyFont="1" applyBorder="1" applyAlignment="1">
      <alignment horizontal="center" vertical="center" wrapText="1"/>
    </xf>
    <xf numFmtId="0" fontId="68" fillId="0" borderId="26" xfId="0" applyFont="1" applyBorder="1" applyAlignment="1">
      <alignment horizontal="center" vertical="center" wrapText="1"/>
    </xf>
    <xf numFmtId="0" fontId="68" fillId="0" borderId="4" xfId="0" applyFont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/>
    </xf>
    <xf numFmtId="0" fontId="55" fillId="0" borderId="26" xfId="0" applyFont="1" applyBorder="1" applyAlignment="1">
      <alignment horizontal="center" vertical="center"/>
    </xf>
    <xf numFmtId="0" fontId="20" fillId="0" borderId="57" xfId="0" applyFont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105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0" fontId="20" fillId="0" borderId="139" xfId="0" applyFont="1" applyBorder="1" applyAlignment="1">
      <alignment horizontal="center" vertical="center"/>
    </xf>
    <xf numFmtId="0" fontId="20" fillId="0" borderId="118" xfId="0" applyFont="1" applyBorder="1" applyAlignment="1">
      <alignment horizontal="center" vertical="center"/>
    </xf>
    <xf numFmtId="0" fontId="20" fillId="0" borderId="106" xfId="0" applyFont="1" applyBorder="1" applyAlignment="1">
      <alignment horizontal="center" vertical="center"/>
    </xf>
    <xf numFmtId="0" fontId="43" fillId="2" borderId="134" xfId="0" applyFont="1" applyFill="1" applyBorder="1" applyAlignment="1">
      <alignment horizontal="left" vertical="center" wrapText="1"/>
    </xf>
    <xf numFmtId="0" fontId="43" fillId="2" borderId="9" xfId="0" applyFont="1" applyFill="1" applyBorder="1" applyAlignment="1">
      <alignment horizontal="left" vertical="center" wrapText="1"/>
    </xf>
    <xf numFmtId="0" fontId="43" fillId="2" borderId="80" xfId="0" applyFont="1" applyFill="1" applyBorder="1" applyAlignment="1">
      <alignment horizontal="left" vertical="center" wrapText="1"/>
    </xf>
    <xf numFmtId="0" fontId="62" fillId="0" borderId="115" xfId="0" applyFont="1" applyBorder="1" applyAlignment="1">
      <alignment horizontal="left" vertical="center" wrapText="1"/>
    </xf>
    <xf numFmtId="0" fontId="62" fillId="0" borderId="116" xfId="0" applyFont="1" applyBorder="1" applyAlignment="1">
      <alignment horizontal="left" vertical="center" wrapText="1"/>
    </xf>
    <xf numFmtId="0" fontId="62" fillId="0" borderId="117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5" xfId="0" applyFont="1" applyBorder="1" applyAlignment="1">
      <alignment horizontal="center" vertical="center" wrapText="1"/>
    </xf>
    <xf numFmtId="0" fontId="67" fillId="0" borderId="136" xfId="0" applyFont="1" applyBorder="1" applyAlignment="1">
      <alignment horizontal="center" vertical="center" wrapText="1"/>
    </xf>
    <xf numFmtId="0" fontId="67" fillId="0" borderId="137" xfId="0" applyFont="1" applyBorder="1" applyAlignment="1">
      <alignment horizontal="center" vertical="center" wrapText="1"/>
    </xf>
    <xf numFmtId="0" fontId="67" fillId="0" borderId="138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135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135" xfId="0" applyFont="1" applyBorder="1" applyAlignment="1">
      <alignment horizontal="center" vertical="center" wrapText="1"/>
    </xf>
    <xf numFmtId="0" fontId="62" fillId="0" borderId="7" xfId="0" applyFont="1" applyBorder="1" applyAlignment="1">
      <alignment horizontal="left" vertical="center" wrapText="1"/>
    </xf>
    <xf numFmtId="0" fontId="62" fillId="0" borderId="73" xfId="0" applyFont="1" applyBorder="1" applyAlignment="1">
      <alignment horizontal="left" vertical="center" wrapText="1"/>
    </xf>
    <xf numFmtId="0" fontId="62" fillId="0" borderId="74" xfId="0" applyFont="1" applyBorder="1" applyAlignment="1">
      <alignment horizontal="left" vertical="center" wrapText="1"/>
    </xf>
    <xf numFmtId="0" fontId="64" fillId="0" borderId="0" xfId="0" applyFont="1" applyAlignment="1">
      <alignment horizontal="left" vertical="top"/>
    </xf>
    <xf numFmtId="0" fontId="38" fillId="0" borderId="72" xfId="0" applyFont="1" applyBorder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63" fillId="0" borderId="57" xfId="0" applyFont="1" applyBorder="1" applyAlignment="1">
      <alignment horizontal="center" vertical="center" wrapText="1"/>
    </xf>
    <xf numFmtId="0" fontId="63" fillId="0" borderId="51" xfId="0" applyFont="1" applyBorder="1" applyAlignment="1">
      <alignment horizontal="center" vertical="center" wrapText="1"/>
    </xf>
    <xf numFmtId="0" fontId="63" fillId="0" borderId="91" xfId="0" applyFont="1" applyBorder="1" applyAlignment="1">
      <alignment horizontal="center" vertical="center" wrapText="1"/>
    </xf>
    <xf numFmtId="0" fontId="63" fillId="0" borderId="105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12" xfId="0" applyFont="1" applyBorder="1" applyAlignment="1">
      <alignment horizontal="center" vertical="center" wrapText="1"/>
    </xf>
    <xf numFmtId="0" fontId="63" fillId="0" borderId="61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126" xfId="0" applyFont="1" applyBorder="1" applyAlignment="1">
      <alignment horizontal="center" vertical="center" wrapText="1"/>
    </xf>
    <xf numFmtId="0" fontId="23" fillId="0" borderId="93" xfId="0" applyFont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43" fillId="2" borderId="129" xfId="0" applyFont="1" applyFill="1" applyBorder="1" applyAlignment="1">
      <alignment horizontal="left" vertical="center" wrapText="1"/>
    </xf>
    <xf numFmtId="0" fontId="43" fillId="2" borderId="85" xfId="0" applyFont="1" applyFill="1" applyBorder="1" applyAlignment="1">
      <alignment horizontal="left" vertical="center" wrapText="1"/>
    </xf>
    <xf numFmtId="0" fontId="43" fillId="2" borderId="130" xfId="0" applyFont="1" applyFill="1" applyBorder="1" applyAlignment="1">
      <alignment horizontal="left" vertical="center" wrapText="1"/>
    </xf>
    <xf numFmtId="0" fontId="62" fillId="0" borderId="128" xfId="0" applyFont="1" applyBorder="1" applyAlignment="1">
      <alignment horizontal="left" vertical="center" wrapText="1"/>
    </xf>
    <xf numFmtId="0" fontId="62" fillId="0" borderId="132" xfId="0" applyFont="1" applyBorder="1" applyAlignment="1">
      <alignment horizontal="left" vertical="center" wrapText="1"/>
    </xf>
    <xf numFmtId="0" fontId="62" fillId="0" borderId="133" xfId="0" applyFont="1" applyBorder="1" applyAlignment="1">
      <alignment horizontal="left" vertical="center" wrapText="1"/>
    </xf>
    <xf numFmtId="0" fontId="55" fillId="0" borderId="71" xfId="0" applyFont="1" applyBorder="1" applyAlignment="1">
      <alignment horizontal="center" vertical="center" wrapText="1"/>
    </xf>
    <xf numFmtId="0" fontId="55" fillId="0" borderId="72" xfId="0" applyFont="1" applyBorder="1" applyAlignment="1">
      <alignment horizontal="center" vertical="center" wrapText="1"/>
    </xf>
    <xf numFmtId="0" fontId="56" fillId="0" borderId="88" xfId="0" applyFont="1" applyBorder="1" applyAlignment="1">
      <alignment horizontal="center" vertical="center" wrapText="1"/>
    </xf>
    <xf numFmtId="0" fontId="56" fillId="0" borderId="89" xfId="0" applyFont="1" applyBorder="1" applyAlignment="1">
      <alignment horizontal="center" vertical="center" wrapText="1"/>
    </xf>
    <xf numFmtId="0" fontId="55" fillId="0" borderId="75" xfId="0" applyFont="1" applyBorder="1" applyAlignment="1">
      <alignment horizontal="center" vertical="center" wrapText="1"/>
    </xf>
    <xf numFmtId="0" fontId="38" fillId="0" borderId="110" xfId="0" applyFont="1" applyBorder="1" applyAlignment="1">
      <alignment horizontal="center" vertical="center" wrapText="1"/>
    </xf>
    <xf numFmtId="0" fontId="63" fillId="0" borderId="110" xfId="0" applyFont="1" applyBorder="1" applyAlignment="1">
      <alignment horizontal="center" vertical="center" wrapText="1"/>
    </xf>
    <xf numFmtId="0" fontId="63" fillId="0" borderId="88" xfId="0" applyFont="1" applyBorder="1" applyAlignment="1">
      <alignment horizontal="center" vertical="center" wrapText="1"/>
    </xf>
    <xf numFmtId="0" fontId="63" fillId="0" borderId="89" xfId="0" applyFont="1" applyBorder="1" applyAlignment="1">
      <alignment horizontal="center" vertical="center" wrapText="1"/>
    </xf>
    <xf numFmtId="0" fontId="63" fillId="0" borderId="118" xfId="0" applyFont="1" applyBorder="1" applyAlignment="1">
      <alignment horizontal="center" vertical="center" wrapText="1"/>
    </xf>
    <xf numFmtId="0" fontId="63" fillId="0" borderId="83" xfId="0" applyFont="1" applyBorder="1" applyAlignment="1">
      <alignment horizontal="center" vertical="center" wrapText="1"/>
    </xf>
    <xf numFmtId="0" fontId="63" fillId="0" borderId="119" xfId="0" applyFont="1" applyBorder="1" applyAlignment="1">
      <alignment horizontal="center" vertical="center" wrapText="1"/>
    </xf>
    <xf numFmtId="0" fontId="63" fillId="0" borderId="123" xfId="0" applyFont="1" applyBorder="1" applyAlignment="1">
      <alignment horizontal="center" vertical="center" wrapText="1"/>
    </xf>
    <xf numFmtId="0" fontId="63" fillId="0" borderId="124" xfId="0" applyFont="1" applyBorder="1" applyAlignment="1">
      <alignment horizontal="center" vertical="center" wrapText="1"/>
    </xf>
    <xf numFmtId="0" fontId="63" fillId="0" borderId="125" xfId="0" applyFont="1" applyBorder="1" applyAlignment="1">
      <alignment horizontal="center" vertical="center" wrapText="1"/>
    </xf>
    <xf numFmtId="0" fontId="55" fillId="0" borderId="92" xfId="0" applyFont="1" applyBorder="1" applyAlignment="1">
      <alignment horizontal="center" vertical="center" wrapText="1"/>
    </xf>
    <xf numFmtId="0" fontId="55" fillId="0" borderId="79" xfId="0" applyFont="1" applyBorder="1" applyAlignment="1">
      <alignment horizontal="center" vertical="center" wrapText="1"/>
    </xf>
    <xf numFmtId="0" fontId="55" fillId="0" borderId="103" xfId="0" applyFont="1" applyBorder="1" applyAlignment="1">
      <alignment horizontal="center" vertical="center" wrapText="1"/>
    </xf>
    <xf numFmtId="0" fontId="55" fillId="0" borderId="104" xfId="0" applyFont="1" applyBorder="1" applyAlignment="1">
      <alignment horizontal="center" vertical="center" wrapText="1"/>
    </xf>
    <xf numFmtId="0" fontId="55" fillId="0" borderId="100" xfId="0" applyFont="1" applyBorder="1" applyAlignment="1">
      <alignment horizontal="center" vertical="center" wrapText="1"/>
    </xf>
    <xf numFmtId="0" fontId="55" fillId="0" borderId="111" xfId="0" applyFont="1" applyBorder="1" applyAlignment="1">
      <alignment horizontal="center" vertical="center" wrapText="1"/>
    </xf>
    <xf numFmtId="0" fontId="56" fillId="0" borderId="93" xfId="0" applyFont="1" applyBorder="1" applyAlignment="1">
      <alignment horizontal="center" vertical="center" wrapText="1"/>
    </xf>
    <xf numFmtId="0" fontId="56" fillId="0" borderId="94" xfId="0" applyFont="1" applyBorder="1" applyAlignment="1">
      <alignment horizontal="center" vertical="center" wrapText="1"/>
    </xf>
    <xf numFmtId="0" fontId="56" fillId="0" borderId="95" xfId="0" applyFont="1" applyBorder="1" applyAlignment="1">
      <alignment horizontal="center" vertical="center" wrapText="1"/>
    </xf>
    <xf numFmtId="0" fontId="56" fillId="0" borderId="105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6" fillId="0" borderId="112" xfId="0" applyFont="1" applyBorder="1" applyAlignment="1">
      <alignment horizontal="center" vertical="center" wrapText="1"/>
    </xf>
    <xf numFmtId="0" fontId="56" fillId="0" borderId="101" xfId="0" applyFont="1" applyBorder="1" applyAlignment="1">
      <alignment horizontal="center" vertical="center" wrapText="1"/>
    </xf>
    <xf numFmtId="0" fontId="56" fillId="0" borderId="102" xfId="0" applyFont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56" fillId="0" borderId="12" xfId="0" applyFont="1" applyBorder="1" applyAlignment="1">
      <alignment horizontal="left" vertical="center" wrapText="1"/>
    </xf>
    <xf numFmtId="0" fontId="56" fillId="0" borderId="101" xfId="0" applyFont="1" applyBorder="1" applyAlignment="1">
      <alignment horizontal="left" vertical="center" wrapText="1"/>
    </xf>
    <xf numFmtId="0" fontId="56" fillId="0" borderId="102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113" xfId="0" applyFont="1" applyBorder="1" applyAlignment="1">
      <alignment horizontal="center" vertical="center" wrapText="1"/>
    </xf>
    <xf numFmtId="14" fontId="38" fillId="0" borderId="107" xfId="0" applyNumberFormat="1" applyFont="1" applyBorder="1" applyAlignment="1">
      <alignment horizontal="center" vertical="center" wrapText="1"/>
    </xf>
    <xf numFmtId="14" fontId="38" fillId="0" borderId="108" xfId="0" applyNumberFormat="1" applyFont="1" applyBorder="1" applyAlignment="1">
      <alignment horizontal="center" vertical="center" wrapText="1"/>
    </xf>
    <xf numFmtId="14" fontId="38" fillId="0" borderId="109" xfId="0" applyNumberFormat="1" applyFont="1" applyBorder="1" applyAlignment="1">
      <alignment horizontal="center" vertical="center" wrapText="1"/>
    </xf>
    <xf numFmtId="1" fontId="26" fillId="0" borderId="107" xfId="0" applyNumberFormat="1" applyFont="1" applyBorder="1" applyAlignment="1">
      <alignment horizontal="center" vertical="center" wrapText="1"/>
    </xf>
    <xf numFmtId="1" fontId="26" fillId="0" borderId="108" xfId="0" applyNumberFormat="1" applyFont="1" applyBorder="1" applyAlignment="1">
      <alignment horizontal="center" vertical="center" wrapText="1"/>
    </xf>
    <xf numFmtId="1" fontId="26" fillId="0" borderId="109" xfId="0" applyNumberFormat="1" applyFont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0" fontId="20" fillId="0" borderId="108" xfId="0" applyFont="1" applyBorder="1" applyAlignment="1">
      <alignment horizontal="center" vertical="center" wrapText="1"/>
    </xf>
    <xf numFmtId="0" fontId="20" fillId="0" borderId="109" xfId="0" applyFont="1" applyBorder="1" applyAlignment="1">
      <alignment horizontal="center" vertical="center" wrapText="1"/>
    </xf>
    <xf numFmtId="0" fontId="38" fillId="0" borderId="112" xfId="0" applyFont="1" applyBorder="1" applyAlignment="1">
      <alignment horizontal="center" vertical="center" wrapText="1"/>
    </xf>
    <xf numFmtId="0" fontId="38" fillId="0" borderId="101" xfId="0" applyFont="1" applyBorder="1" applyAlignment="1">
      <alignment horizontal="center" vertical="center" wrapText="1"/>
    </xf>
    <xf numFmtId="0" fontId="38" fillId="0" borderId="102" xfId="0" applyFont="1" applyBorder="1" applyAlignment="1">
      <alignment horizontal="center" vertical="center" wrapText="1"/>
    </xf>
    <xf numFmtId="164" fontId="26" fillId="0" borderId="115" xfId="0" applyNumberFormat="1" applyFont="1" applyBorder="1" applyAlignment="1">
      <alignment horizontal="center" vertical="center" wrapText="1"/>
    </xf>
    <xf numFmtId="164" fontId="26" fillId="0" borderId="116" xfId="0" applyNumberFormat="1" applyFont="1" applyBorder="1" applyAlignment="1">
      <alignment horizontal="center" vertical="center" wrapText="1"/>
    </xf>
    <xf numFmtId="164" fontId="26" fillId="0" borderId="117" xfId="0" applyNumberFormat="1" applyFont="1" applyBorder="1" applyAlignment="1">
      <alignment horizontal="center" vertical="center" wrapText="1"/>
    </xf>
    <xf numFmtId="0" fontId="38" fillId="0" borderId="96" xfId="0" applyFont="1" applyBorder="1" applyAlignment="1">
      <alignment horizontal="center" vertical="center" wrapText="1"/>
    </xf>
    <xf numFmtId="0" fontId="38" fillId="0" borderId="116" xfId="0" applyFont="1" applyBorder="1" applyAlignment="1">
      <alignment horizontal="center" vertical="center" wrapText="1"/>
    </xf>
    <xf numFmtId="0" fontId="38" fillId="0" borderId="117" xfId="0" applyFont="1" applyBorder="1" applyAlignment="1">
      <alignment horizontal="center" vertical="center" wrapText="1"/>
    </xf>
    <xf numFmtId="0" fontId="57" fillId="0" borderId="71" xfId="0" applyFont="1" applyBorder="1" applyAlignment="1">
      <alignment horizontal="right" vertical="center" wrapText="1"/>
    </xf>
    <xf numFmtId="0" fontId="57" fillId="0" borderId="96" xfId="0" applyFont="1" applyBorder="1" applyAlignment="1">
      <alignment horizontal="right" vertical="center" wrapText="1"/>
    </xf>
    <xf numFmtId="0" fontId="56" fillId="0" borderId="72" xfId="0" applyFont="1" applyBorder="1" applyAlignment="1">
      <alignment horizontal="left" vertical="center" wrapText="1"/>
    </xf>
    <xf numFmtId="0" fontId="56" fillId="0" borderId="88" xfId="0" applyFont="1" applyBorder="1" applyAlignment="1">
      <alignment horizontal="left" vertical="center" wrapText="1"/>
    </xf>
    <xf numFmtId="0" fontId="56" fillId="0" borderId="89" xfId="0" applyFont="1" applyBorder="1" applyAlignment="1">
      <alignment horizontal="left" vertical="center" wrapText="1"/>
    </xf>
    <xf numFmtId="0" fontId="56" fillId="0" borderId="97" xfId="0" applyFont="1" applyBorder="1" applyAlignment="1">
      <alignment horizontal="left" vertical="center" wrapText="1"/>
    </xf>
    <xf numFmtId="0" fontId="56" fillId="0" borderId="98" xfId="0" applyFont="1" applyBorder="1" applyAlignment="1">
      <alignment horizontal="left" vertical="center" wrapText="1"/>
    </xf>
    <xf numFmtId="0" fontId="56" fillId="0" borderId="99" xfId="0" applyFont="1" applyBorder="1" applyAlignment="1">
      <alignment horizontal="left" vertical="center" wrapText="1"/>
    </xf>
    <xf numFmtId="0" fontId="57" fillId="0" borderId="90" xfId="0" applyFont="1" applyBorder="1" applyAlignment="1">
      <alignment horizontal="right" vertical="center" wrapText="1"/>
    </xf>
    <xf numFmtId="0" fontId="57" fillId="0" borderId="51" xfId="0" applyFont="1" applyBorder="1" applyAlignment="1">
      <alignment horizontal="right" vertical="center" wrapText="1"/>
    </xf>
    <xf numFmtId="0" fontId="57" fillId="0" borderId="100" xfId="0" applyFont="1" applyBorder="1" applyAlignment="1">
      <alignment horizontal="right" vertical="center" wrapText="1"/>
    </xf>
    <xf numFmtId="0" fontId="57" fillId="0" borderId="101" xfId="0" applyFont="1" applyBorder="1" applyAlignment="1">
      <alignment horizontal="right" vertical="center" wrapText="1"/>
    </xf>
    <xf numFmtId="0" fontId="56" fillId="0" borderId="51" xfId="0" applyFont="1" applyBorder="1" applyAlignment="1">
      <alignment horizontal="left" vertical="center" wrapText="1"/>
    </xf>
    <xf numFmtId="0" fontId="56" fillId="0" borderId="91" xfId="0" applyFont="1" applyBorder="1" applyAlignment="1">
      <alignment horizontal="left" vertical="center" wrapText="1"/>
    </xf>
    <xf numFmtId="0" fontId="20" fillId="0" borderId="72" xfId="0" applyFont="1" applyBorder="1" applyAlignment="1">
      <alignment horizontal="center" vertical="center" wrapText="1"/>
    </xf>
    <xf numFmtId="0" fontId="20" fillId="0" borderId="89" xfId="0" applyFont="1" applyBorder="1" applyAlignment="1">
      <alignment horizontal="center" vertical="center" wrapText="1"/>
    </xf>
  </cellXfs>
  <cellStyles count="4">
    <cellStyle name="Lien hypertexte" xfId="1" builtinId="8"/>
    <cellStyle name="Normal" xfId="0" builtinId="0"/>
    <cellStyle name="Normal 2" xfId="2"/>
    <cellStyle name="Pourcentage" xfId="3" builtinId="5"/>
  </cellStyles>
  <dxfs count="80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ont>
        <color indexed="2"/>
      </font>
    </dxf>
    <dxf>
      <font>
        <color rgb="FF00B050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FE-4F42-B5F8-33EBB3BEF36E}"/>
            </c:ext>
          </c:extLst>
        </c:ser>
        <c:ser>
          <c:idx val="1"/>
          <c:order val="1"/>
          <c:tx>
            <c:strRef>
              <c:f>'C01'!$AE$9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FE-4F42-B5F8-33EBB3BEF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17846048"/>
        <c:axId val="-1217838432"/>
      </c:lineChart>
      <c:catAx>
        <c:axId val="-121784604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38432"/>
        <c:crosses val="autoZero"/>
        <c:auto val="0"/>
        <c:lblAlgn val="ctr"/>
        <c:lblOffset val="200"/>
        <c:tickLblSkip val="1"/>
        <c:noMultiLvlLbl val="0"/>
      </c:catAx>
      <c:valAx>
        <c:axId val="-1217838432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4604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A0-48FC-A107-46C1B2CAEA40}"/>
            </c:ext>
          </c:extLst>
        </c:ser>
        <c:ser>
          <c:idx val="1"/>
          <c:order val="1"/>
          <c:tx>
            <c:strRef>
              <c:f>'C10'!$AE$9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A0-48FC-A107-46C1B2CAE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45808"/>
        <c:axId val="-1246444720"/>
      </c:lineChart>
      <c:catAx>
        <c:axId val="-124644580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4720"/>
        <c:crosses val="autoZero"/>
        <c:auto val="0"/>
        <c:lblAlgn val="ctr"/>
        <c:lblOffset val="200"/>
        <c:tickLblSkip val="1"/>
        <c:noMultiLvlLbl val="0"/>
      </c:catAx>
      <c:valAx>
        <c:axId val="-12464447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580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DC-4D4D-BCFE-4C2F59C56A24}"/>
            </c:ext>
          </c:extLst>
        </c:ser>
        <c:ser>
          <c:idx val="1"/>
          <c:order val="1"/>
          <c:tx>
            <c:strRef>
              <c:f>'C11'!$AE$9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DC-4D4D-BCFE-4C2F59C56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43632"/>
        <c:axId val="-1246443088"/>
      </c:lineChart>
      <c:catAx>
        <c:axId val="-124644363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3088"/>
        <c:crosses val="autoZero"/>
        <c:auto val="0"/>
        <c:lblAlgn val="ctr"/>
        <c:lblOffset val="200"/>
        <c:tickLblSkip val="1"/>
        <c:noMultiLvlLbl val="0"/>
      </c:catAx>
      <c:valAx>
        <c:axId val="-124644308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363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0D-478A-BB8E-59A7FEE358C1}"/>
            </c:ext>
          </c:extLst>
        </c:ser>
        <c:ser>
          <c:idx val="1"/>
          <c:order val="1"/>
          <c:tx>
            <c:strRef>
              <c:f>'C12'!$AE$9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0D-478A-BB8E-59A7FEE35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42544"/>
        <c:axId val="-1246441456"/>
      </c:lineChart>
      <c:catAx>
        <c:axId val="-124644254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1456"/>
        <c:crosses val="autoZero"/>
        <c:auto val="0"/>
        <c:lblAlgn val="ctr"/>
        <c:lblOffset val="200"/>
        <c:tickLblSkip val="1"/>
        <c:noMultiLvlLbl val="0"/>
      </c:catAx>
      <c:valAx>
        <c:axId val="-124644145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254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DD-4F58-BF2C-2072FF33C608}"/>
            </c:ext>
          </c:extLst>
        </c:ser>
        <c:ser>
          <c:idx val="1"/>
          <c:order val="1"/>
          <c:tx>
            <c:strRef>
              <c:f>'C13'!$AE$9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DD-4F58-BF2C-2072FF33C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42000"/>
        <c:axId val="-970000400"/>
      </c:lineChart>
      <c:catAx>
        <c:axId val="-124644200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0400"/>
        <c:crosses val="autoZero"/>
        <c:auto val="0"/>
        <c:lblAlgn val="ctr"/>
        <c:lblOffset val="200"/>
        <c:tickLblSkip val="1"/>
        <c:noMultiLvlLbl val="0"/>
      </c:catAx>
      <c:valAx>
        <c:axId val="-97000040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200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8C-4975-91FD-07EC2A199ADD}"/>
            </c:ext>
          </c:extLst>
        </c:ser>
        <c:ser>
          <c:idx val="1"/>
          <c:order val="1"/>
          <c:tx>
            <c:strRef>
              <c:f>'C14'!$AE$9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8C-4975-91FD-07EC2A199A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0003664"/>
        <c:axId val="-970003120"/>
      </c:lineChart>
      <c:catAx>
        <c:axId val="-97000366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3120"/>
        <c:crosses val="autoZero"/>
        <c:auto val="0"/>
        <c:lblAlgn val="ctr"/>
        <c:lblOffset val="200"/>
        <c:tickLblSkip val="1"/>
        <c:noMultiLvlLbl val="0"/>
      </c:catAx>
      <c:valAx>
        <c:axId val="-9700031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366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EA-4B13-BE18-85BE747C8508}"/>
            </c:ext>
          </c:extLst>
        </c:ser>
        <c:ser>
          <c:idx val="1"/>
          <c:order val="1"/>
          <c:tx>
            <c:strRef>
              <c:f>'C15'!$AE$9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EA-4B13-BE18-85BE747C8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0004752"/>
        <c:axId val="-969999856"/>
      </c:lineChart>
      <c:catAx>
        <c:axId val="-97000475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9999856"/>
        <c:crosses val="autoZero"/>
        <c:auto val="0"/>
        <c:lblAlgn val="ctr"/>
        <c:lblOffset val="200"/>
        <c:tickLblSkip val="1"/>
        <c:noMultiLvlLbl val="0"/>
      </c:catAx>
      <c:valAx>
        <c:axId val="-96999985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475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FA-4182-A315-1F41BEBED928}"/>
            </c:ext>
          </c:extLst>
        </c:ser>
        <c:ser>
          <c:idx val="1"/>
          <c:order val="1"/>
          <c:tx>
            <c:strRef>
              <c:f>'C16'!$AE$9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A-4182-A315-1F41BEBED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0002576"/>
        <c:axId val="-970002032"/>
      </c:lineChart>
      <c:catAx>
        <c:axId val="-97000257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2032"/>
        <c:crosses val="autoZero"/>
        <c:auto val="0"/>
        <c:lblAlgn val="ctr"/>
        <c:lblOffset val="200"/>
        <c:tickLblSkip val="1"/>
        <c:noMultiLvlLbl val="0"/>
      </c:catAx>
      <c:valAx>
        <c:axId val="-970002032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257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C6-4DEC-B7A9-C8C453F8C2AA}"/>
            </c:ext>
          </c:extLst>
        </c:ser>
        <c:ser>
          <c:idx val="1"/>
          <c:order val="1"/>
          <c:tx>
            <c:strRef>
              <c:f>'C17'!$AE$9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C6-4DEC-B7A9-C8C453F8C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0004208"/>
        <c:axId val="-970006384"/>
      </c:lineChart>
      <c:catAx>
        <c:axId val="-97000420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6384"/>
        <c:crosses val="autoZero"/>
        <c:auto val="0"/>
        <c:lblAlgn val="ctr"/>
        <c:lblOffset val="200"/>
        <c:tickLblSkip val="1"/>
        <c:noMultiLvlLbl val="0"/>
      </c:catAx>
      <c:valAx>
        <c:axId val="-97000638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420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13-4BA4-A46D-861A919D8FF0}"/>
            </c:ext>
          </c:extLst>
        </c:ser>
        <c:ser>
          <c:idx val="1"/>
          <c:order val="1"/>
          <c:tx>
            <c:strRef>
              <c:f>'C18'!$AE$9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13-4BA4-A46D-861A919D8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0005840"/>
        <c:axId val="-970005296"/>
      </c:lineChart>
      <c:catAx>
        <c:axId val="-97000584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5296"/>
        <c:crosses val="autoZero"/>
        <c:auto val="0"/>
        <c:lblAlgn val="ctr"/>
        <c:lblOffset val="200"/>
        <c:tickLblSkip val="1"/>
        <c:noMultiLvlLbl val="0"/>
      </c:catAx>
      <c:valAx>
        <c:axId val="-97000529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584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'C19'!$AD$9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16-4B56-AC8B-CB1EA4D7F98A}"/>
            </c:ext>
          </c:extLst>
        </c:ser>
        <c:ser>
          <c:idx val="1"/>
          <c:order val="1"/>
          <c:tx>
            <c:strRef>
              <c:f>'C19'!$AE$9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'C19'!$AE$10:$AE$23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16-4B56-AC8B-CB1EA4D7F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70001488"/>
        <c:axId val="-970000944"/>
      </c:lineChart>
      <c:catAx>
        <c:axId val="-97000148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0944"/>
        <c:crosses val="autoZero"/>
        <c:auto val="0"/>
        <c:lblAlgn val="ctr"/>
        <c:lblOffset val="200"/>
        <c:tickLblSkip val="1"/>
        <c:noMultiLvlLbl val="0"/>
      </c:catAx>
      <c:valAx>
        <c:axId val="-97000094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7000148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C-4AFD-B077-3A354AD6EE19}"/>
            </c:ext>
          </c:extLst>
        </c:ser>
        <c:ser>
          <c:idx val="1"/>
          <c:order val="1"/>
          <c:tx>
            <c:strRef>
              <c:f>'C02'!$AE$9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C-4AFD-B077-3A354AD6E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17840064"/>
        <c:axId val="-1217838976"/>
      </c:lineChart>
      <c:catAx>
        <c:axId val="-121784006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38976"/>
        <c:crosses val="autoZero"/>
        <c:auto val="0"/>
        <c:lblAlgn val="ctr"/>
        <c:lblOffset val="200"/>
        <c:tickLblSkip val="1"/>
        <c:noMultiLvlLbl val="0"/>
      </c:catAx>
      <c:valAx>
        <c:axId val="-121783897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4006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layout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1-4EDB-885C-46DCC10C3372}"/>
            </c:ext>
          </c:extLst>
        </c:ser>
        <c:ser>
          <c:idx val="1"/>
          <c:order val="1"/>
          <c:tx>
            <c:strRef>
              <c:f>'C20'!$AE$9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1-4EDB-885C-46DCC10C3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17839520"/>
        <c:axId val="-968695360"/>
      </c:lineChart>
      <c:catAx>
        <c:axId val="-121783952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5360"/>
        <c:crosses val="autoZero"/>
        <c:auto val="0"/>
        <c:lblAlgn val="ctr"/>
        <c:lblOffset val="200"/>
        <c:tickLblSkip val="1"/>
        <c:noMultiLvlLbl val="0"/>
      </c:catAx>
      <c:valAx>
        <c:axId val="-96869536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3952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F6-450E-86C0-673FB4465B58}"/>
            </c:ext>
          </c:extLst>
        </c:ser>
        <c:ser>
          <c:idx val="1"/>
          <c:order val="1"/>
          <c:tx>
            <c:strRef>
              <c:f>'C21'!$AE$9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F6-450E-86C0-673FB4465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1008"/>
        <c:axId val="-968687744"/>
      </c:lineChart>
      <c:catAx>
        <c:axId val="-96869100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7744"/>
        <c:crosses val="autoZero"/>
        <c:auto val="0"/>
        <c:lblAlgn val="ctr"/>
        <c:lblOffset val="200"/>
        <c:tickLblSkip val="1"/>
        <c:noMultiLvlLbl val="0"/>
      </c:catAx>
      <c:valAx>
        <c:axId val="-96868774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100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A1-4A1E-A823-2FB3BEA74BCA}"/>
            </c:ext>
          </c:extLst>
        </c:ser>
        <c:ser>
          <c:idx val="1"/>
          <c:order val="1"/>
          <c:tx>
            <c:strRef>
              <c:f>'C22'!$AE$9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A1-4A1E-A823-2FB3BEA74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9168"/>
        <c:axId val="-968696992"/>
      </c:lineChart>
      <c:catAx>
        <c:axId val="-96869916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6992"/>
        <c:crosses val="autoZero"/>
        <c:auto val="0"/>
        <c:lblAlgn val="ctr"/>
        <c:lblOffset val="200"/>
        <c:tickLblSkip val="1"/>
        <c:noMultiLvlLbl val="0"/>
      </c:catAx>
      <c:valAx>
        <c:axId val="-968696992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916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BD-45BC-9EEB-765834639D5B}"/>
            </c:ext>
          </c:extLst>
        </c:ser>
        <c:ser>
          <c:idx val="1"/>
          <c:order val="1"/>
          <c:tx>
            <c:strRef>
              <c:f>'C23'!$AE$9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BD-45BC-9EEB-765834639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1552"/>
        <c:axId val="-968696448"/>
      </c:lineChart>
      <c:catAx>
        <c:axId val="-96869155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6448"/>
        <c:crosses val="autoZero"/>
        <c:auto val="0"/>
        <c:lblAlgn val="ctr"/>
        <c:lblOffset val="200"/>
        <c:tickLblSkip val="1"/>
        <c:noMultiLvlLbl val="0"/>
      </c:catAx>
      <c:valAx>
        <c:axId val="-96869644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155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E-4613-9B0E-B6BA9F229053}"/>
            </c:ext>
          </c:extLst>
        </c:ser>
        <c:ser>
          <c:idx val="1"/>
          <c:order val="1"/>
          <c:tx>
            <c:strRef>
              <c:f>'C24'!$AE$9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E-4613-9B0E-B6BA9F229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4816"/>
        <c:axId val="-968695904"/>
      </c:lineChart>
      <c:catAx>
        <c:axId val="-96869481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5904"/>
        <c:crosses val="autoZero"/>
        <c:auto val="0"/>
        <c:lblAlgn val="ctr"/>
        <c:lblOffset val="200"/>
        <c:tickLblSkip val="1"/>
        <c:noMultiLvlLbl val="0"/>
      </c:catAx>
      <c:valAx>
        <c:axId val="-96869590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481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97-445B-86D5-5E71304B7140}"/>
            </c:ext>
          </c:extLst>
        </c:ser>
        <c:ser>
          <c:idx val="1"/>
          <c:order val="1"/>
          <c:tx>
            <c:strRef>
              <c:f>'C25'!$AE$9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97-445B-86D5-5E71304B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9712"/>
        <c:axId val="-968686656"/>
      </c:lineChart>
      <c:catAx>
        <c:axId val="-96869971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6656"/>
        <c:crosses val="autoZero"/>
        <c:auto val="0"/>
        <c:lblAlgn val="ctr"/>
        <c:lblOffset val="200"/>
        <c:tickLblSkip val="1"/>
        <c:noMultiLvlLbl val="0"/>
      </c:catAx>
      <c:valAx>
        <c:axId val="-96868665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971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ED-4D81-9647-3396430520AA}"/>
            </c:ext>
          </c:extLst>
        </c:ser>
        <c:ser>
          <c:idx val="1"/>
          <c:order val="1"/>
          <c:tx>
            <c:strRef>
              <c:f>'C26'!$AE$9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ED-4D81-9647-339643052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700800"/>
        <c:axId val="-968694272"/>
      </c:lineChart>
      <c:catAx>
        <c:axId val="-96870080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4272"/>
        <c:crosses val="autoZero"/>
        <c:auto val="0"/>
        <c:lblAlgn val="ctr"/>
        <c:lblOffset val="200"/>
        <c:tickLblSkip val="1"/>
        <c:noMultiLvlLbl val="0"/>
      </c:catAx>
      <c:valAx>
        <c:axId val="-968694272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70080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E4-420A-A171-3804B7EC5BA4}"/>
            </c:ext>
          </c:extLst>
        </c:ser>
        <c:ser>
          <c:idx val="1"/>
          <c:order val="1"/>
          <c:tx>
            <c:strRef>
              <c:f>'C27'!$AE$9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E4-420A-A171-3804B7EC5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0464"/>
        <c:axId val="-968689920"/>
      </c:lineChart>
      <c:catAx>
        <c:axId val="-96869046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9920"/>
        <c:crosses val="autoZero"/>
        <c:auto val="0"/>
        <c:lblAlgn val="ctr"/>
        <c:lblOffset val="200"/>
        <c:tickLblSkip val="1"/>
        <c:noMultiLvlLbl val="0"/>
      </c:catAx>
      <c:valAx>
        <c:axId val="-96868992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046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A4-413A-ACB5-BF29BCB39F4A}"/>
            </c:ext>
          </c:extLst>
        </c:ser>
        <c:ser>
          <c:idx val="1"/>
          <c:order val="1"/>
          <c:tx>
            <c:strRef>
              <c:f>'C28'!$AE$9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A4-413A-ACB5-BF29BCB39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89376"/>
        <c:axId val="-968700256"/>
      </c:lineChart>
      <c:catAx>
        <c:axId val="-96868937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700256"/>
        <c:crosses val="autoZero"/>
        <c:auto val="0"/>
        <c:lblAlgn val="ctr"/>
        <c:lblOffset val="200"/>
        <c:tickLblSkip val="1"/>
        <c:noMultiLvlLbl val="0"/>
      </c:catAx>
      <c:valAx>
        <c:axId val="-96870025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937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'C29'!$AD$9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AD-49FE-8F3F-AFB68794A42E}"/>
            </c:ext>
          </c:extLst>
        </c:ser>
        <c:ser>
          <c:idx val="1"/>
          <c:order val="1"/>
          <c:tx>
            <c:strRef>
              <c:f>'C29'!$AE$9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'C29'!$AE$10:$AE$23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AD-49FE-8F3F-AFB68794A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8624"/>
        <c:axId val="-968693728"/>
      </c:lineChart>
      <c:catAx>
        <c:axId val="-96869862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3728"/>
        <c:crosses val="autoZero"/>
        <c:auto val="0"/>
        <c:lblAlgn val="ctr"/>
        <c:lblOffset val="200"/>
        <c:tickLblSkip val="1"/>
        <c:noMultiLvlLbl val="0"/>
      </c:catAx>
      <c:valAx>
        <c:axId val="-96869372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862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75-4E61-A6BF-9D9D48B6D723}"/>
            </c:ext>
          </c:extLst>
        </c:ser>
        <c:ser>
          <c:idx val="1"/>
          <c:order val="1"/>
          <c:tx>
            <c:strRef>
              <c:f>'C03'!$AE$9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75-4E61-A6BF-9D9D48B6D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17845504"/>
        <c:axId val="-1217837888"/>
      </c:lineChart>
      <c:catAx>
        <c:axId val="-121784550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37888"/>
        <c:crosses val="autoZero"/>
        <c:auto val="0"/>
        <c:lblAlgn val="ctr"/>
        <c:lblOffset val="200"/>
        <c:tickLblSkip val="1"/>
        <c:noMultiLvlLbl val="0"/>
      </c:catAx>
      <c:valAx>
        <c:axId val="-121783788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4550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layout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18-47CD-9F80-634719F23109}"/>
            </c:ext>
          </c:extLst>
        </c:ser>
        <c:ser>
          <c:idx val="1"/>
          <c:order val="1"/>
          <c:tx>
            <c:strRef>
              <c:f>'C30'!$AE$9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18-47CD-9F80-634719F23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8080"/>
        <c:axId val="-968697536"/>
      </c:lineChart>
      <c:catAx>
        <c:axId val="-96869808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7536"/>
        <c:crosses val="autoZero"/>
        <c:auto val="0"/>
        <c:lblAlgn val="ctr"/>
        <c:lblOffset val="200"/>
        <c:tickLblSkip val="1"/>
        <c:noMultiLvlLbl val="0"/>
      </c:catAx>
      <c:valAx>
        <c:axId val="-96869753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808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'C31'!$AD$9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'C31'!$AD$10:$AD$23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9E-47FD-A7BD-DAF2011442F9}"/>
            </c:ext>
          </c:extLst>
        </c:ser>
        <c:ser>
          <c:idx val="1"/>
          <c:order val="1"/>
          <c:tx>
            <c:strRef>
              <c:f>'C31'!$AE$9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'C31'!$AE$10:$AE$23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9E-47FD-A7BD-DAF201144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3184"/>
        <c:axId val="-968688832"/>
      </c:lineChart>
      <c:catAx>
        <c:axId val="-96869318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8832"/>
        <c:crosses val="autoZero"/>
        <c:auto val="0"/>
        <c:lblAlgn val="ctr"/>
        <c:lblOffset val="200"/>
        <c:tickLblSkip val="1"/>
        <c:noMultiLvlLbl val="0"/>
      </c:catAx>
      <c:valAx>
        <c:axId val="-968688832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318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'C32'!$AD$9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'C32'!$AD$10:$AD$23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9-4569-8BE5-52F870D78452}"/>
            </c:ext>
          </c:extLst>
        </c:ser>
        <c:ser>
          <c:idx val="1"/>
          <c:order val="1"/>
          <c:tx>
            <c:strRef>
              <c:f>'C32'!$AE$9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'C32'!$AE$10:$AE$23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9-4569-8BE5-52F870D78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92640"/>
        <c:axId val="-968692096"/>
      </c:lineChart>
      <c:catAx>
        <c:axId val="-96869264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2096"/>
        <c:crosses val="autoZero"/>
        <c:auto val="0"/>
        <c:lblAlgn val="ctr"/>
        <c:lblOffset val="200"/>
        <c:tickLblSkip val="1"/>
        <c:noMultiLvlLbl val="0"/>
      </c:catAx>
      <c:valAx>
        <c:axId val="-96869209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9264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'C33'!$AD$9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'C33'!$AD$10:$AD$23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9F-47A1-98CC-43DC4CD234A5}"/>
            </c:ext>
          </c:extLst>
        </c:ser>
        <c:ser>
          <c:idx val="1"/>
          <c:order val="1"/>
          <c:tx>
            <c:strRef>
              <c:f>'C33'!$AE$9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'C33'!$AE$10:$AE$23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9F-47A1-98CC-43DC4CD23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88288"/>
        <c:axId val="-968687200"/>
      </c:lineChart>
      <c:catAx>
        <c:axId val="-96868828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7200"/>
        <c:crosses val="autoZero"/>
        <c:auto val="0"/>
        <c:lblAlgn val="ctr"/>
        <c:lblOffset val="200"/>
        <c:tickLblSkip val="1"/>
        <c:noMultiLvlLbl val="0"/>
      </c:catAx>
      <c:valAx>
        <c:axId val="-96868720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828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4B-4888-816D-6C3E9A072FC3}"/>
            </c:ext>
          </c:extLst>
        </c:ser>
        <c:ser>
          <c:idx val="1"/>
          <c:order val="1"/>
          <c:tx>
            <c:strRef>
              <c:f>'C34'!$AE$9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4B-4888-816D-6C3E9A072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68686112"/>
        <c:axId val="-968685568"/>
      </c:lineChart>
      <c:catAx>
        <c:axId val="-96868611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5568"/>
        <c:crosses val="autoZero"/>
        <c:auto val="0"/>
        <c:lblAlgn val="ctr"/>
        <c:lblOffset val="200"/>
        <c:tickLblSkip val="1"/>
        <c:noMultiLvlLbl val="0"/>
      </c:catAx>
      <c:valAx>
        <c:axId val="-96868556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868611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D8-479F-838E-2410D6FD585F}"/>
            </c:ext>
          </c:extLst>
        </c:ser>
        <c:ser>
          <c:idx val="1"/>
          <c:order val="1"/>
          <c:tx>
            <c:strRef>
              <c:f>'C35'!$AE$9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D8-479F-838E-2410D6FD5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50366912"/>
        <c:axId val="-950369088"/>
      </c:lineChart>
      <c:catAx>
        <c:axId val="-95036691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9088"/>
        <c:crosses val="autoZero"/>
        <c:auto val="0"/>
        <c:lblAlgn val="ctr"/>
        <c:lblOffset val="200"/>
        <c:tickLblSkip val="1"/>
        <c:noMultiLvlLbl val="0"/>
      </c:catAx>
      <c:valAx>
        <c:axId val="-95036908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691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74-4B4D-9FB4-9C7FBE73DC4C}"/>
            </c:ext>
          </c:extLst>
        </c:ser>
        <c:ser>
          <c:idx val="1"/>
          <c:order val="1"/>
          <c:tx>
            <c:strRef>
              <c:f>'C36'!$AE$9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74-4B4D-9FB4-9C7FBE73D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50365280"/>
        <c:axId val="-950368544"/>
      </c:lineChart>
      <c:catAx>
        <c:axId val="-95036528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8544"/>
        <c:crosses val="autoZero"/>
        <c:auto val="0"/>
        <c:lblAlgn val="ctr"/>
        <c:lblOffset val="200"/>
        <c:tickLblSkip val="1"/>
        <c:noMultiLvlLbl val="0"/>
      </c:catAx>
      <c:valAx>
        <c:axId val="-95036854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528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D0-477E-A411-E4348C19363F}"/>
            </c:ext>
          </c:extLst>
        </c:ser>
        <c:ser>
          <c:idx val="1"/>
          <c:order val="1"/>
          <c:tx>
            <c:strRef>
              <c:f>'C37'!$AE$9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D0-477E-A411-E4348C193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50369632"/>
        <c:axId val="-950368000"/>
      </c:lineChart>
      <c:catAx>
        <c:axId val="-95036963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8000"/>
        <c:crosses val="autoZero"/>
        <c:auto val="0"/>
        <c:lblAlgn val="ctr"/>
        <c:lblOffset val="200"/>
        <c:tickLblSkip val="1"/>
        <c:noMultiLvlLbl val="0"/>
      </c:catAx>
      <c:valAx>
        <c:axId val="-95036800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963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08-4D94-A61A-FDBB5D54F335}"/>
            </c:ext>
          </c:extLst>
        </c:ser>
        <c:ser>
          <c:idx val="1"/>
          <c:order val="1"/>
          <c:tx>
            <c:strRef>
              <c:f>'C38'!$AE$9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08-4D94-A61A-FDBB5D54F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50366368"/>
        <c:axId val="-950364736"/>
      </c:lineChart>
      <c:catAx>
        <c:axId val="-95036636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4736"/>
        <c:crosses val="autoZero"/>
        <c:auto val="0"/>
        <c:lblAlgn val="ctr"/>
        <c:lblOffset val="200"/>
        <c:tickLblSkip val="1"/>
        <c:noMultiLvlLbl val="0"/>
      </c:catAx>
      <c:valAx>
        <c:axId val="-95036473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636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'C39'!$AD$9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A6-410C-ABAF-D45B5167DB21}"/>
            </c:ext>
          </c:extLst>
        </c:ser>
        <c:ser>
          <c:idx val="1"/>
          <c:order val="1"/>
          <c:tx>
            <c:strRef>
              <c:f>'C39'!$AE$9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'C39'!$AE$10:$AE$23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A6-410C-ABAF-D45B5167D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50367456"/>
        <c:axId val="-950365824"/>
      </c:lineChart>
      <c:catAx>
        <c:axId val="-950367456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5824"/>
        <c:crosses val="autoZero"/>
        <c:auto val="0"/>
        <c:lblAlgn val="ctr"/>
        <c:lblOffset val="200"/>
        <c:tickLblSkip val="1"/>
        <c:noMultiLvlLbl val="0"/>
      </c:catAx>
      <c:valAx>
        <c:axId val="-95036582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745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'C04'!$AD$9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'C04'!$AD$10:$AD$23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A6-440D-9EE8-709F476F657E}"/>
            </c:ext>
          </c:extLst>
        </c:ser>
        <c:ser>
          <c:idx val="1"/>
          <c:order val="1"/>
          <c:tx>
            <c:strRef>
              <c:f>'C04'!$AE$9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'C04'!$AE$10:$AE$23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A6-440D-9EE8-709F476F6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17836800"/>
        <c:axId val="-1217844960"/>
      </c:lineChart>
      <c:catAx>
        <c:axId val="-1217836800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44960"/>
        <c:crosses val="autoZero"/>
        <c:auto val="0"/>
        <c:lblAlgn val="ctr"/>
        <c:lblOffset val="200"/>
        <c:tickLblSkip val="1"/>
        <c:noMultiLvlLbl val="0"/>
      </c:catAx>
      <c:valAx>
        <c:axId val="-121784496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36800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layout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'C40'!$AD$9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'C40'!$AD$10:$AD$23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DB-456C-BEC0-9E60559DE8B3}"/>
            </c:ext>
          </c:extLst>
        </c:ser>
        <c:ser>
          <c:idx val="1"/>
          <c:order val="1"/>
          <c:tx>
            <c:strRef>
              <c:f>'C40'!$AE$9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'C40'!$AE$10:$AE$23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DB-456C-BEC0-9E60559DE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950364192"/>
        <c:axId val="-950363648"/>
      </c:lineChart>
      <c:catAx>
        <c:axId val="-95036419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3648"/>
        <c:crosses val="autoZero"/>
        <c:auto val="0"/>
        <c:lblAlgn val="ctr"/>
        <c:lblOffset val="200"/>
        <c:tickLblSkip val="1"/>
        <c:noMultiLvlLbl val="0"/>
      </c:catAx>
      <c:valAx>
        <c:axId val="-95036364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5036419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'C05'!$AD$9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'C05'!$AD$10:$AD$23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12-4D64-9BC4-AEB2EA346598}"/>
            </c:ext>
          </c:extLst>
        </c:ser>
        <c:ser>
          <c:idx val="1"/>
          <c:order val="1"/>
          <c:tx>
            <c:strRef>
              <c:f>'C05'!$AE$9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'C05'!$AE$10:$AE$23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12-4D64-9BC4-AEB2EA346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17848768"/>
        <c:axId val="-1246950800"/>
      </c:lineChart>
      <c:catAx>
        <c:axId val="-1217848768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950800"/>
        <c:crosses val="autoZero"/>
        <c:auto val="0"/>
        <c:lblAlgn val="ctr"/>
        <c:lblOffset val="200"/>
        <c:tickLblSkip val="1"/>
        <c:noMultiLvlLbl val="0"/>
      </c:catAx>
      <c:valAx>
        <c:axId val="-124695080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17848768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layout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'C06'!$AD$9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'C06'!$AD$10:$AD$23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F1-4105-87A5-7990790EEE70}"/>
            </c:ext>
          </c:extLst>
        </c:ser>
        <c:ser>
          <c:idx val="1"/>
          <c:order val="1"/>
          <c:tx>
            <c:strRef>
              <c:f>'C06'!$AE$9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'C06'!$AE$10:$AE$23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F1-4105-87A5-7990790EE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951344"/>
        <c:axId val="-1246439280"/>
      </c:lineChart>
      <c:catAx>
        <c:axId val="-124695134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39280"/>
        <c:crosses val="autoZero"/>
        <c:auto val="0"/>
        <c:lblAlgn val="ctr"/>
        <c:lblOffset val="200"/>
        <c:tickLblSkip val="1"/>
        <c:noMultiLvlLbl val="0"/>
      </c:catAx>
      <c:valAx>
        <c:axId val="-1246439280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95134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'C07'!$AD$9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'C07'!$AD$10:$AD$23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82-4780-95AE-333135194D43}"/>
            </c:ext>
          </c:extLst>
        </c:ser>
        <c:ser>
          <c:idx val="1"/>
          <c:order val="1"/>
          <c:tx>
            <c:strRef>
              <c:f>'C07'!$AE$9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'C07'!$AE$10:$AE$23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82-4780-95AE-33313519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40912"/>
        <c:axId val="-1246440368"/>
      </c:lineChart>
      <c:catAx>
        <c:axId val="-124644091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0368"/>
        <c:crosses val="autoZero"/>
        <c:auto val="0"/>
        <c:lblAlgn val="ctr"/>
        <c:lblOffset val="200"/>
        <c:tickLblSkip val="1"/>
        <c:noMultiLvlLbl val="0"/>
      </c:catAx>
      <c:valAx>
        <c:axId val="-1246440368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091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'C08'!$AD$9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'C08'!$AD$10:$AD$23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B1-4D6B-A6CE-8BF7CEF0A39A}"/>
            </c:ext>
          </c:extLst>
        </c:ser>
        <c:ser>
          <c:idx val="1"/>
          <c:order val="1"/>
          <c:tx>
            <c:strRef>
              <c:f>'C08'!$AE$9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'C08'!$AE$10:$AE$23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B1-4D6B-A6CE-8BF7CEF0A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46352"/>
        <c:axId val="-1246444176"/>
      </c:lineChart>
      <c:catAx>
        <c:axId val="-1246446352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4176"/>
        <c:crosses val="autoZero"/>
        <c:auto val="0"/>
        <c:lblAlgn val="ctr"/>
        <c:lblOffset val="200"/>
        <c:tickLblSkip val="1"/>
        <c:noMultiLvlLbl val="0"/>
      </c:catAx>
      <c:valAx>
        <c:axId val="-1246444176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6352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0"/>
          <c:order val="0"/>
          <c:tx>
            <c:strRef>
              <c:f>'C09'!$AD$9</c:f>
              <c:strCache>
                <c:ptCount val="1"/>
                <c:pt idx="0">
                  <c:v>Profil de la classe classe  en noir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'C09'!$AD$10:$AD$23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5A-4B03-A08B-249D235FFCC2}"/>
            </c:ext>
          </c:extLst>
        </c:ser>
        <c:ser>
          <c:idx val="1"/>
          <c:order val="1"/>
          <c:tx>
            <c:strRef>
              <c:f>'C09'!$AE$9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508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1"/>
                <c:pt idx="0">
                  <c:v>E1 - Culture générale et expression</c:v>
                </c:pt>
                <c:pt idx="1">
                  <c:v>E2 - Anglais</c:v>
                </c:pt>
                <c:pt idx="2">
                  <c:v>E31 - Mathématiques</c:v>
                </c:pt>
                <c:pt idx="3">
                  <c:v>E32 - Sciences physiques appliquées</c:v>
                </c:pt>
                <c:pt idx="4">
                  <c:v>E41 - Dimensionnement et vérification d'ouvrages</c:v>
                </c:pt>
                <c:pt idx="5">
                  <c:v>E42 - Conception d'ouvrages du bâtiment</c:v>
                </c:pt>
                <c:pt idx="6">
                  <c:v>E5 - Etude économique et préparation de chantier</c:v>
                </c:pt>
                <c:pt idx="7">
                  <c:v>E61 - Suivi de chantier</c:v>
                </c:pt>
                <c:pt idx="8">
                  <c:v>E62 - Implantation-Essais</c:v>
                </c:pt>
                <c:pt idx="9">
                  <c:v>UF1 - Epreuve facultative LV</c:v>
                </c:pt>
                <c:pt idx="10">
                  <c:v>UF2 - Epreuve facultative engagement étudiant</c:v>
                </c:pt>
              </c:strCache>
            </c:strRef>
          </c:cat>
          <c:val>
            <c:numRef>
              <c:f>'C09'!$AE$10:$AE$23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5A-4B03-A08B-249D235FF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46439824"/>
        <c:axId val="-1246445264"/>
      </c:lineChart>
      <c:catAx>
        <c:axId val="-1246439824"/>
        <c:scaling>
          <c:orientation val="minMax"/>
        </c:scaling>
        <c:delete val="0"/>
        <c:axPos val="b"/>
        <c:numFmt formatCode="General" sourceLinked="1"/>
        <c:majorTickMark val="cross"/>
        <c:minorTickMark val="in"/>
        <c:tickLblPos val="high"/>
        <c:spPr bwMode="auto">
          <a:prstGeom prst="rect">
            <a:avLst/>
          </a:prstGeom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45264"/>
        <c:crosses val="autoZero"/>
        <c:auto val="0"/>
        <c:lblAlgn val="ctr"/>
        <c:lblOffset val="200"/>
        <c:tickLblSkip val="1"/>
        <c:noMultiLvlLbl val="0"/>
      </c:catAx>
      <c:valAx>
        <c:axId val="-1246445264"/>
        <c:scaling>
          <c:orientation val="minMax"/>
          <c:max val="20"/>
          <c:min val="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46439824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  <a:round/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  <a:round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  <a:miter/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  <a:round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  <a:round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</xdr:colOff>
      <xdr:row>0</xdr:row>
      <xdr:rowOff>0</xdr:rowOff>
    </xdr:from>
    <xdr:to>
      <xdr:col>1</xdr:col>
      <xdr:colOff>1141251</xdr:colOff>
      <xdr:row>0</xdr:row>
      <xdr:rowOff>967874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49555" y="0"/>
          <a:ext cx="1120296" cy="9678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CV28"/>
  <sheetViews>
    <sheetView workbookViewId="0">
      <pane xSplit="1" ySplit="2" topLeftCell="B3" activePane="bottomRight" state="frozen"/>
      <selection activeCell="CP1" sqref="B1:CP1"/>
      <selection pane="topRight"/>
      <selection pane="bottomLeft"/>
      <selection pane="bottomRight" activeCell="B3" sqref="B3"/>
    </sheetView>
  </sheetViews>
  <sheetFormatPr baseColWidth="10" defaultColWidth="31.54296875" defaultRowHeight="25.75" customHeight="1"/>
  <cols>
    <col min="1" max="1" width="7.1796875" style="1" customWidth="1"/>
    <col min="2" max="20" width="31.54296875" style="1"/>
    <col min="21" max="21" width="33.81640625" style="1" customWidth="1"/>
    <col min="22" max="16384" width="31.54296875" style="1"/>
  </cols>
  <sheetData>
    <row r="1" spans="1:100" s="2" customFormat="1" ht="49.4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4" t="s">
        <v>9</v>
      </c>
      <c r="L1" s="4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4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4" t="s">
        <v>41</v>
      </c>
      <c r="AR1" s="4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4" t="s">
        <v>51</v>
      </c>
      <c r="BB1" s="3" t="s">
        <v>51</v>
      </c>
      <c r="BC1" s="3" t="s">
        <v>52</v>
      </c>
      <c r="BD1" s="3" t="s">
        <v>53</v>
      </c>
      <c r="BE1" s="3" t="s">
        <v>54</v>
      </c>
      <c r="BF1" s="3" t="s">
        <v>55</v>
      </c>
      <c r="BG1" s="3" t="s">
        <v>56</v>
      </c>
      <c r="BH1" s="3" t="s">
        <v>57</v>
      </c>
      <c r="BI1" s="5" t="s">
        <v>58</v>
      </c>
      <c r="BJ1" s="3" t="s">
        <v>59</v>
      </c>
      <c r="BK1" s="3" t="s">
        <v>60</v>
      </c>
      <c r="BL1" s="3" t="s">
        <v>61</v>
      </c>
      <c r="BM1" s="3" t="s">
        <v>62</v>
      </c>
      <c r="BN1" s="3" t="s">
        <v>63</v>
      </c>
      <c r="BO1" s="3" t="s">
        <v>64</v>
      </c>
      <c r="BP1" s="3" t="s">
        <v>65</v>
      </c>
      <c r="BQ1" s="3" t="s">
        <v>66</v>
      </c>
      <c r="BR1" s="3" t="s">
        <v>67</v>
      </c>
      <c r="BS1" s="3" t="s">
        <v>68</v>
      </c>
      <c r="BT1" s="3" t="s">
        <v>69</v>
      </c>
      <c r="BU1" s="3" t="s">
        <v>70</v>
      </c>
      <c r="BV1" s="3" t="s">
        <v>71</v>
      </c>
      <c r="BW1" s="3" t="s">
        <v>72</v>
      </c>
      <c r="BX1" s="3" t="s">
        <v>73</v>
      </c>
      <c r="BY1" s="3" t="s">
        <v>74</v>
      </c>
      <c r="BZ1" s="3" t="s">
        <v>75</v>
      </c>
      <c r="CA1" s="3" t="s">
        <v>76</v>
      </c>
      <c r="CB1" s="3" t="s">
        <v>77</v>
      </c>
      <c r="CC1" s="3" t="s">
        <v>78</v>
      </c>
      <c r="CD1" s="3" t="s">
        <v>79</v>
      </c>
      <c r="CE1" s="3" t="s">
        <v>80</v>
      </c>
      <c r="CF1" s="3" t="s">
        <v>81</v>
      </c>
      <c r="CG1" s="4" t="s">
        <v>82</v>
      </c>
      <c r="CH1" s="4" t="s">
        <v>83</v>
      </c>
      <c r="CI1" s="3" t="s">
        <v>84</v>
      </c>
      <c r="CJ1" s="3" t="s">
        <v>85</v>
      </c>
      <c r="CK1" s="3" t="s">
        <v>86</v>
      </c>
      <c r="CL1" s="3" t="s">
        <v>87</v>
      </c>
      <c r="CM1" s="3" t="s">
        <v>88</v>
      </c>
      <c r="CN1" s="3" t="s">
        <v>89</v>
      </c>
      <c r="CO1" s="3" t="s">
        <v>90</v>
      </c>
      <c r="CP1" s="3" t="s">
        <v>91</v>
      </c>
      <c r="CQ1" s="3"/>
      <c r="CR1" s="3"/>
      <c r="CS1" s="3"/>
      <c r="CT1" s="3"/>
      <c r="CU1" s="3"/>
      <c r="CV1" s="3"/>
    </row>
    <row r="2" spans="1:100" s="6" customFormat="1" ht="13.4" customHeight="1">
      <c r="A2" s="7"/>
      <c r="B2" s="8" t="str">
        <f>"BTS"&amp;(COLUMN(B1)+99)</f>
        <v>BTS101</v>
      </c>
      <c r="C2" s="8" t="str">
        <f>"BTS"&amp;(COLUMN(C1)+99)</f>
        <v>BTS102</v>
      </c>
      <c r="D2" s="8" t="str">
        <f t="shared" ref="D2:BO2" si="0">"BTS"&amp;(COLUMN(D1)+99)</f>
        <v>BTS103</v>
      </c>
      <c r="E2" s="8" t="str">
        <f t="shared" si="0"/>
        <v>BTS104</v>
      </c>
      <c r="F2" s="8" t="str">
        <f t="shared" si="0"/>
        <v>BTS105</v>
      </c>
      <c r="G2" s="8" t="str">
        <f t="shared" si="0"/>
        <v>BTS106</v>
      </c>
      <c r="H2" s="8" t="str">
        <f t="shared" si="0"/>
        <v>BTS107</v>
      </c>
      <c r="I2" s="8" t="str">
        <f t="shared" si="0"/>
        <v>BTS108</v>
      </c>
      <c r="J2" s="8" t="str">
        <f t="shared" si="0"/>
        <v>BTS109</v>
      </c>
      <c r="K2" s="8" t="str">
        <f t="shared" si="0"/>
        <v>BTS110</v>
      </c>
      <c r="L2" s="8" t="str">
        <f t="shared" si="0"/>
        <v>BTS111</v>
      </c>
      <c r="M2" s="8" t="str">
        <f t="shared" si="0"/>
        <v>BTS112</v>
      </c>
      <c r="N2" s="8" t="str">
        <f t="shared" si="0"/>
        <v>BTS113</v>
      </c>
      <c r="O2" s="8" t="str">
        <f t="shared" si="0"/>
        <v>BTS114</v>
      </c>
      <c r="P2" s="8" t="str">
        <f t="shared" si="0"/>
        <v>BTS115</v>
      </c>
      <c r="Q2" s="8" t="str">
        <f t="shared" si="0"/>
        <v>BTS116</v>
      </c>
      <c r="R2" s="8" t="str">
        <f t="shared" si="0"/>
        <v>BTS117</v>
      </c>
      <c r="S2" s="8" t="str">
        <f t="shared" si="0"/>
        <v>BTS118</v>
      </c>
      <c r="T2" s="8" t="str">
        <f t="shared" si="0"/>
        <v>BTS119</v>
      </c>
      <c r="U2" s="8" t="str">
        <f t="shared" si="0"/>
        <v>BTS120</v>
      </c>
      <c r="V2" s="8" t="str">
        <f t="shared" si="0"/>
        <v>BTS121</v>
      </c>
      <c r="W2" s="8" t="str">
        <f t="shared" si="0"/>
        <v>BTS122</v>
      </c>
      <c r="X2" s="8" t="str">
        <f t="shared" si="0"/>
        <v>BTS123</v>
      </c>
      <c r="Y2" s="8" t="str">
        <f t="shared" si="0"/>
        <v>BTS124</v>
      </c>
      <c r="Z2" s="8" t="str">
        <f t="shared" si="0"/>
        <v>BTS125</v>
      </c>
      <c r="AA2" s="8" t="str">
        <f t="shared" si="0"/>
        <v>BTS126</v>
      </c>
      <c r="AB2" s="8" t="str">
        <f t="shared" si="0"/>
        <v>BTS127</v>
      </c>
      <c r="AC2" s="8" t="str">
        <f t="shared" si="0"/>
        <v>BTS128</v>
      </c>
      <c r="AD2" s="8" t="str">
        <f t="shared" si="0"/>
        <v>BTS129</v>
      </c>
      <c r="AE2" s="8" t="str">
        <f t="shared" si="0"/>
        <v>BTS130</v>
      </c>
      <c r="AF2" s="8" t="str">
        <f t="shared" si="0"/>
        <v>BTS131</v>
      </c>
      <c r="AG2" s="8" t="str">
        <f t="shared" si="0"/>
        <v>BTS132</v>
      </c>
      <c r="AH2" s="8" t="str">
        <f t="shared" si="0"/>
        <v>BTS133</v>
      </c>
      <c r="AI2" s="8" t="str">
        <f t="shared" si="0"/>
        <v>BTS134</v>
      </c>
      <c r="AJ2" s="8" t="str">
        <f t="shared" si="0"/>
        <v>BTS135</v>
      </c>
      <c r="AK2" s="8" t="str">
        <f t="shared" si="0"/>
        <v>BTS136</v>
      </c>
      <c r="AL2" s="8" t="str">
        <f t="shared" si="0"/>
        <v>BTS137</v>
      </c>
      <c r="AM2" s="8" t="str">
        <f t="shared" si="0"/>
        <v>BTS138</v>
      </c>
      <c r="AN2" s="8" t="str">
        <f t="shared" si="0"/>
        <v>BTS139</v>
      </c>
      <c r="AO2" s="8" t="str">
        <f t="shared" si="0"/>
        <v>BTS140</v>
      </c>
      <c r="AP2" s="8" t="str">
        <f t="shared" si="0"/>
        <v>BTS141</v>
      </c>
      <c r="AQ2" s="8" t="str">
        <f t="shared" si="0"/>
        <v>BTS142</v>
      </c>
      <c r="AR2" s="8" t="str">
        <f t="shared" si="0"/>
        <v>BTS143</v>
      </c>
      <c r="AS2" s="8" t="str">
        <f t="shared" si="0"/>
        <v>BTS144</v>
      </c>
      <c r="AT2" s="8" t="str">
        <f t="shared" si="0"/>
        <v>BTS145</v>
      </c>
      <c r="AU2" s="8" t="str">
        <f t="shared" si="0"/>
        <v>BTS146</v>
      </c>
      <c r="AV2" s="8" t="str">
        <f t="shared" si="0"/>
        <v>BTS147</v>
      </c>
      <c r="AW2" s="8" t="str">
        <f t="shared" si="0"/>
        <v>BTS148</v>
      </c>
      <c r="AX2" s="8" t="str">
        <f t="shared" si="0"/>
        <v>BTS149</v>
      </c>
      <c r="AY2" s="8" t="str">
        <f t="shared" si="0"/>
        <v>BTS150</v>
      </c>
      <c r="AZ2" s="8" t="str">
        <f t="shared" si="0"/>
        <v>BTS151</v>
      </c>
      <c r="BA2" s="8" t="str">
        <f t="shared" si="0"/>
        <v>BTS152</v>
      </c>
      <c r="BB2" s="8" t="str">
        <f t="shared" si="0"/>
        <v>BTS153</v>
      </c>
      <c r="BC2" s="8" t="str">
        <f t="shared" si="0"/>
        <v>BTS154</v>
      </c>
      <c r="BD2" s="8" t="str">
        <f t="shared" si="0"/>
        <v>BTS155</v>
      </c>
      <c r="BE2" s="8" t="str">
        <f t="shared" si="0"/>
        <v>BTS156</v>
      </c>
      <c r="BF2" s="8" t="str">
        <f t="shared" si="0"/>
        <v>BTS157</v>
      </c>
      <c r="BG2" s="8" t="str">
        <f t="shared" si="0"/>
        <v>BTS158</v>
      </c>
      <c r="BH2" s="8" t="str">
        <f t="shared" si="0"/>
        <v>BTS159</v>
      </c>
      <c r="BI2" s="8" t="str">
        <f t="shared" si="0"/>
        <v>BTS160</v>
      </c>
      <c r="BJ2" s="8" t="str">
        <f t="shared" si="0"/>
        <v>BTS161</v>
      </c>
      <c r="BK2" s="8" t="str">
        <f t="shared" si="0"/>
        <v>BTS162</v>
      </c>
      <c r="BL2" s="8" t="str">
        <f t="shared" si="0"/>
        <v>BTS163</v>
      </c>
      <c r="BM2" s="8" t="str">
        <f t="shared" si="0"/>
        <v>BTS164</v>
      </c>
      <c r="BN2" s="8" t="str">
        <f t="shared" si="0"/>
        <v>BTS165</v>
      </c>
      <c r="BO2" s="8" t="str">
        <f t="shared" si="0"/>
        <v>BTS166</v>
      </c>
      <c r="BP2" s="8" t="str">
        <f t="shared" ref="BP2:CV2" si="1">"BTS"&amp;(COLUMN(BP1)+99)</f>
        <v>BTS167</v>
      </c>
      <c r="BQ2" s="8" t="str">
        <f t="shared" si="1"/>
        <v>BTS168</v>
      </c>
      <c r="BR2" s="8" t="str">
        <f t="shared" si="1"/>
        <v>BTS169</v>
      </c>
      <c r="BS2" s="8" t="str">
        <f t="shared" si="1"/>
        <v>BTS170</v>
      </c>
      <c r="BT2" s="8" t="str">
        <f t="shared" si="1"/>
        <v>BTS171</v>
      </c>
      <c r="BU2" s="8" t="str">
        <f t="shared" si="1"/>
        <v>BTS172</v>
      </c>
      <c r="BV2" s="8" t="str">
        <f t="shared" si="1"/>
        <v>BTS173</v>
      </c>
      <c r="BW2" s="8" t="str">
        <f t="shared" si="1"/>
        <v>BTS174</v>
      </c>
      <c r="BX2" s="8" t="str">
        <f t="shared" si="1"/>
        <v>BTS175</v>
      </c>
      <c r="BY2" s="8" t="str">
        <f t="shared" si="1"/>
        <v>BTS176</v>
      </c>
      <c r="BZ2" s="8" t="str">
        <f t="shared" si="1"/>
        <v>BTS177</v>
      </c>
      <c r="CA2" s="8" t="str">
        <f t="shared" si="1"/>
        <v>BTS178</v>
      </c>
      <c r="CB2" s="8" t="str">
        <f t="shared" si="1"/>
        <v>BTS179</v>
      </c>
      <c r="CC2" s="8" t="str">
        <f t="shared" si="1"/>
        <v>BTS180</v>
      </c>
      <c r="CD2" s="8" t="str">
        <f t="shared" si="1"/>
        <v>BTS181</v>
      </c>
      <c r="CE2" s="8" t="str">
        <f t="shared" si="1"/>
        <v>BTS182</v>
      </c>
      <c r="CF2" s="8" t="str">
        <f t="shared" si="1"/>
        <v>BTS183</v>
      </c>
      <c r="CG2" s="8" t="str">
        <f t="shared" si="1"/>
        <v>BTS184</v>
      </c>
      <c r="CH2" s="8" t="str">
        <f t="shared" si="1"/>
        <v>BTS185</v>
      </c>
      <c r="CI2" s="8" t="str">
        <f t="shared" si="1"/>
        <v>BTS186</v>
      </c>
      <c r="CJ2" s="8" t="str">
        <f t="shared" si="1"/>
        <v>BTS187</v>
      </c>
      <c r="CK2" s="8" t="str">
        <f t="shared" si="1"/>
        <v>BTS188</v>
      </c>
      <c r="CL2" s="8" t="str">
        <f t="shared" si="1"/>
        <v>BTS189</v>
      </c>
      <c r="CM2" s="8" t="str">
        <f t="shared" si="1"/>
        <v>BTS190</v>
      </c>
      <c r="CN2" s="8" t="str">
        <f t="shared" si="1"/>
        <v>BTS191</v>
      </c>
      <c r="CO2" s="8" t="str">
        <f t="shared" si="1"/>
        <v>BTS192</v>
      </c>
      <c r="CP2" s="8" t="str">
        <f t="shared" si="1"/>
        <v>BTS193</v>
      </c>
      <c r="CQ2" s="8" t="str">
        <f t="shared" si="1"/>
        <v>BTS194</v>
      </c>
      <c r="CR2" s="8" t="str">
        <f t="shared" si="1"/>
        <v>BTS195</v>
      </c>
      <c r="CS2" s="8" t="str">
        <f t="shared" si="1"/>
        <v>BTS196</v>
      </c>
      <c r="CT2" s="8" t="str">
        <f t="shared" si="1"/>
        <v>BTS197</v>
      </c>
      <c r="CU2" s="8" t="str">
        <f t="shared" si="1"/>
        <v>BTS198</v>
      </c>
      <c r="CV2" s="8" t="str">
        <f t="shared" si="1"/>
        <v>BTS199</v>
      </c>
    </row>
    <row r="3" spans="1:100" ht="26.15" customHeight="1">
      <c r="A3" s="9" t="s">
        <v>92</v>
      </c>
      <c r="B3" s="10" t="s">
        <v>93</v>
      </c>
      <c r="C3" s="10" t="s">
        <v>94</v>
      </c>
      <c r="D3" s="10" t="s">
        <v>95</v>
      </c>
      <c r="E3" s="11" t="s">
        <v>94</v>
      </c>
      <c r="F3" s="10" t="s">
        <v>94</v>
      </c>
      <c r="G3" s="10" t="s">
        <v>96</v>
      </c>
      <c r="H3" s="10" t="s">
        <v>97</v>
      </c>
      <c r="I3" s="12" t="s">
        <v>96</v>
      </c>
      <c r="J3" s="10" t="s">
        <v>98</v>
      </c>
      <c r="K3" s="10" t="s">
        <v>99</v>
      </c>
      <c r="L3" s="10" t="s">
        <v>100</v>
      </c>
      <c r="M3" s="10" t="s">
        <v>93</v>
      </c>
      <c r="N3" s="10" t="s">
        <v>96</v>
      </c>
      <c r="O3" s="10" t="s">
        <v>96</v>
      </c>
      <c r="P3" s="10" t="s">
        <v>96</v>
      </c>
      <c r="Q3" s="10" t="s">
        <v>93</v>
      </c>
      <c r="R3" s="10" t="s">
        <v>96</v>
      </c>
      <c r="S3" s="10" t="s">
        <v>93</v>
      </c>
      <c r="T3" s="13" t="s">
        <v>96</v>
      </c>
      <c r="U3" s="12" t="s">
        <v>94</v>
      </c>
      <c r="V3" s="12" t="s">
        <v>96</v>
      </c>
      <c r="W3" s="12" t="s">
        <v>98</v>
      </c>
      <c r="X3" s="10" t="s">
        <v>96</v>
      </c>
      <c r="Y3" s="10" t="s">
        <v>96</v>
      </c>
      <c r="Z3" s="10" t="s">
        <v>101</v>
      </c>
      <c r="AA3" s="10" t="s">
        <v>96</v>
      </c>
      <c r="AB3" s="10" t="s">
        <v>94</v>
      </c>
      <c r="AC3" s="10" t="s">
        <v>96</v>
      </c>
      <c r="AD3" s="10" t="s">
        <v>102</v>
      </c>
      <c r="AE3" s="10" t="s">
        <v>96</v>
      </c>
      <c r="AF3" s="10" t="s">
        <v>96</v>
      </c>
      <c r="AG3" s="12" t="s">
        <v>96</v>
      </c>
      <c r="AH3" s="12" t="s">
        <v>96</v>
      </c>
      <c r="AI3" s="12" t="s">
        <v>96</v>
      </c>
      <c r="AJ3" s="14" t="s">
        <v>94</v>
      </c>
      <c r="AK3" s="14" t="s">
        <v>94</v>
      </c>
      <c r="AL3" s="15" t="s">
        <v>94</v>
      </c>
      <c r="AM3" s="10" t="s">
        <v>96</v>
      </c>
      <c r="AN3" s="10" t="s">
        <v>96</v>
      </c>
      <c r="AO3" s="10" t="s">
        <v>98</v>
      </c>
      <c r="AP3" s="10" t="s">
        <v>98</v>
      </c>
      <c r="AQ3" s="10" t="s">
        <v>100</v>
      </c>
      <c r="AR3" s="10" t="s">
        <v>100</v>
      </c>
      <c r="AS3" s="10" t="s">
        <v>103</v>
      </c>
      <c r="AT3" s="10" t="s">
        <v>103</v>
      </c>
      <c r="AU3" s="10" t="s">
        <v>96</v>
      </c>
      <c r="AV3" s="10" t="s">
        <v>104</v>
      </c>
      <c r="AW3" s="10" t="s">
        <v>104</v>
      </c>
      <c r="AX3" s="10" t="s">
        <v>104</v>
      </c>
      <c r="AY3" s="10" t="s">
        <v>104</v>
      </c>
      <c r="AZ3" s="10" t="s">
        <v>96</v>
      </c>
      <c r="BA3" s="16" t="s">
        <v>100</v>
      </c>
      <c r="BB3" s="10" t="s">
        <v>96</v>
      </c>
      <c r="BC3" s="10" t="s">
        <v>96</v>
      </c>
      <c r="BD3" s="13" t="s">
        <v>105</v>
      </c>
      <c r="BE3" s="13" t="s">
        <v>105</v>
      </c>
      <c r="BF3" s="13" t="s">
        <v>105</v>
      </c>
      <c r="BG3" s="10" t="s">
        <v>96</v>
      </c>
      <c r="BH3" s="10" t="s">
        <v>96</v>
      </c>
      <c r="BI3" s="13" t="s">
        <v>98</v>
      </c>
      <c r="BJ3" s="10" t="s">
        <v>94</v>
      </c>
      <c r="BK3" s="10" t="s">
        <v>96</v>
      </c>
      <c r="BL3" s="10" t="s">
        <v>96</v>
      </c>
      <c r="BM3" s="10" t="s">
        <v>96</v>
      </c>
      <c r="BN3" s="10" t="s">
        <v>106</v>
      </c>
      <c r="BO3" s="10" t="s">
        <v>106</v>
      </c>
      <c r="BP3" s="10" t="s">
        <v>106</v>
      </c>
      <c r="BQ3" s="10" t="s">
        <v>106</v>
      </c>
      <c r="BR3" s="10" t="s">
        <v>106</v>
      </c>
      <c r="BS3" s="10" t="s">
        <v>102</v>
      </c>
      <c r="BT3" s="10" t="s">
        <v>107</v>
      </c>
      <c r="BU3" s="10" t="s">
        <v>107</v>
      </c>
      <c r="BV3" s="10" t="s">
        <v>107</v>
      </c>
      <c r="BW3" s="10" t="s">
        <v>108</v>
      </c>
      <c r="BX3" s="10" t="s">
        <v>96</v>
      </c>
      <c r="BY3" s="10" t="s">
        <v>96</v>
      </c>
      <c r="BZ3" s="16" t="s">
        <v>94</v>
      </c>
      <c r="CA3" s="10" t="s">
        <v>96</v>
      </c>
      <c r="CB3" s="10" t="s">
        <v>109</v>
      </c>
      <c r="CC3" s="10" t="s">
        <v>96</v>
      </c>
      <c r="CD3" s="10" t="s">
        <v>94</v>
      </c>
      <c r="CE3" s="10" t="s">
        <v>110</v>
      </c>
      <c r="CF3" s="10" t="s">
        <v>96</v>
      </c>
      <c r="CG3" s="10" t="s">
        <v>111</v>
      </c>
      <c r="CH3" s="10" t="s">
        <v>111</v>
      </c>
      <c r="CI3" s="10" t="s">
        <v>98</v>
      </c>
      <c r="CJ3" s="10" t="s">
        <v>96</v>
      </c>
      <c r="CK3" s="10" t="s">
        <v>96</v>
      </c>
      <c r="CL3" s="10" t="s">
        <v>96</v>
      </c>
      <c r="CM3" s="10" t="s">
        <v>94</v>
      </c>
      <c r="CN3" s="10" t="s">
        <v>96</v>
      </c>
      <c r="CO3" s="10" t="s">
        <v>96</v>
      </c>
      <c r="CP3" s="10" t="s">
        <v>96</v>
      </c>
      <c r="CQ3" s="10"/>
      <c r="CR3" s="10"/>
      <c r="CS3" s="10"/>
      <c r="CT3" s="10"/>
      <c r="CU3" s="10"/>
      <c r="CV3" s="10"/>
    </row>
    <row r="4" spans="1:100" ht="26.15" customHeight="1">
      <c r="A4" s="17" t="s">
        <v>112</v>
      </c>
      <c r="B4" s="12" t="s">
        <v>113</v>
      </c>
      <c r="C4" s="12" t="s">
        <v>114</v>
      </c>
      <c r="D4" s="12" t="s">
        <v>115</v>
      </c>
      <c r="E4" s="18" t="s">
        <v>116</v>
      </c>
      <c r="F4" s="12" t="s">
        <v>116</v>
      </c>
      <c r="G4" s="10" t="s">
        <v>117</v>
      </c>
      <c r="H4" s="12" t="s">
        <v>118</v>
      </c>
      <c r="I4" s="12" t="s">
        <v>119</v>
      </c>
      <c r="J4" s="12" t="s">
        <v>120</v>
      </c>
      <c r="K4" s="12" t="s">
        <v>121</v>
      </c>
      <c r="L4" s="12" t="s">
        <v>122</v>
      </c>
      <c r="M4" s="12" t="s">
        <v>123</v>
      </c>
      <c r="N4" s="12" t="s">
        <v>123</v>
      </c>
      <c r="O4" s="10" t="s">
        <v>123</v>
      </c>
      <c r="P4" s="12" t="s">
        <v>124</v>
      </c>
      <c r="Q4" s="12" t="s">
        <v>125</v>
      </c>
      <c r="R4" s="12" t="s">
        <v>126</v>
      </c>
      <c r="S4" s="12" t="s">
        <v>125</v>
      </c>
      <c r="T4" s="19" t="s">
        <v>127</v>
      </c>
      <c r="U4" s="12" t="s">
        <v>114</v>
      </c>
      <c r="V4" s="12" t="s">
        <v>128</v>
      </c>
      <c r="W4" s="12" t="s">
        <v>129</v>
      </c>
      <c r="X4" s="12" t="s">
        <v>123</v>
      </c>
      <c r="Y4" s="12" t="s">
        <v>123</v>
      </c>
      <c r="Z4" s="12" t="s">
        <v>130</v>
      </c>
      <c r="AA4" s="12" t="s">
        <v>130</v>
      </c>
      <c r="AB4" s="12" t="s">
        <v>114</v>
      </c>
      <c r="AC4" s="10" t="s">
        <v>117</v>
      </c>
      <c r="AD4" s="12" t="s">
        <v>131</v>
      </c>
      <c r="AE4" s="12" t="s">
        <v>124</v>
      </c>
      <c r="AF4" s="12" t="s">
        <v>115</v>
      </c>
      <c r="AG4" s="12" t="s">
        <v>132</v>
      </c>
      <c r="AH4" s="12" t="s">
        <v>132</v>
      </c>
      <c r="AI4" s="12" t="s">
        <v>117</v>
      </c>
      <c r="AJ4" s="14" t="s">
        <v>114</v>
      </c>
      <c r="AK4" s="14" t="s">
        <v>114</v>
      </c>
      <c r="AL4" s="15" t="s">
        <v>114</v>
      </c>
      <c r="AM4" s="10" t="s">
        <v>133</v>
      </c>
      <c r="AN4" s="10" t="s">
        <v>133</v>
      </c>
      <c r="AO4" s="10" t="s">
        <v>129</v>
      </c>
      <c r="AP4" s="12" t="s">
        <v>134</v>
      </c>
      <c r="AQ4" s="12" t="s">
        <v>135</v>
      </c>
      <c r="AR4" s="12" t="s">
        <v>136</v>
      </c>
      <c r="AS4" s="10" t="s">
        <v>137</v>
      </c>
      <c r="AT4" s="10" t="s">
        <v>137</v>
      </c>
      <c r="AU4" s="12" t="s">
        <v>138</v>
      </c>
      <c r="AV4" s="12" t="s">
        <v>139</v>
      </c>
      <c r="AW4" s="12" t="s">
        <v>139</v>
      </c>
      <c r="AX4" s="10" t="s">
        <v>139</v>
      </c>
      <c r="AY4" s="12" t="s">
        <v>139</v>
      </c>
      <c r="AZ4" s="12" t="s">
        <v>138</v>
      </c>
      <c r="BA4" s="20" t="s">
        <v>140</v>
      </c>
      <c r="BB4" s="12" t="s">
        <v>141</v>
      </c>
      <c r="BC4" s="12" t="s">
        <v>117</v>
      </c>
      <c r="BD4" s="19" t="s">
        <v>142</v>
      </c>
      <c r="BE4" s="19" t="s">
        <v>142</v>
      </c>
      <c r="BF4" s="19" t="s">
        <v>142</v>
      </c>
      <c r="BG4" s="12" t="s">
        <v>143</v>
      </c>
      <c r="BH4" s="12" t="s">
        <v>144</v>
      </c>
      <c r="BI4" s="19" t="s">
        <v>129</v>
      </c>
      <c r="BJ4" s="12" t="s">
        <v>145</v>
      </c>
      <c r="BK4" s="12" t="s">
        <v>146</v>
      </c>
      <c r="BL4" s="12" t="s">
        <v>137</v>
      </c>
      <c r="BM4" s="12" t="s">
        <v>137</v>
      </c>
      <c r="BN4" s="12" t="s">
        <v>117</v>
      </c>
      <c r="BO4" s="12" t="s">
        <v>117</v>
      </c>
      <c r="BP4" s="12" t="s">
        <v>117</v>
      </c>
      <c r="BQ4" s="12" t="s">
        <v>117</v>
      </c>
      <c r="BR4" s="12" t="s">
        <v>117</v>
      </c>
      <c r="BS4" s="12" t="s">
        <v>147</v>
      </c>
      <c r="BT4" s="12" t="s">
        <v>148</v>
      </c>
      <c r="BU4" s="12" t="s">
        <v>148</v>
      </c>
      <c r="BV4" s="12" t="s">
        <v>148</v>
      </c>
      <c r="BW4" s="12" t="s">
        <v>149</v>
      </c>
      <c r="BX4" s="12" t="s">
        <v>117</v>
      </c>
      <c r="BY4" s="12" t="s">
        <v>132</v>
      </c>
      <c r="BZ4" s="20" t="s">
        <v>150</v>
      </c>
      <c r="CA4" s="12" t="s">
        <v>126</v>
      </c>
      <c r="CB4" s="12" t="s">
        <v>151</v>
      </c>
      <c r="CC4" s="12" t="s">
        <v>137</v>
      </c>
      <c r="CD4" s="12" t="s">
        <v>116</v>
      </c>
      <c r="CE4" s="12" t="s">
        <v>152</v>
      </c>
      <c r="CF4" s="12" t="s">
        <v>115</v>
      </c>
      <c r="CG4" s="12" t="s">
        <v>153</v>
      </c>
      <c r="CH4" s="12" t="s">
        <v>153</v>
      </c>
      <c r="CI4" s="12" t="s">
        <v>154</v>
      </c>
      <c r="CJ4" s="12" t="s">
        <v>130</v>
      </c>
      <c r="CK4" s="12" t="s">
        <v>155</v>
      </c>
      <c r="CL4" s="12" t="s">
        <v>117</v>
      </c>
      <c r="CM4" s="12" t="s">
        <v>156</v>
      </c>
      <c r="CN4" s="12" t="s">
        <v>126</v>
      </c>
      <c r="CO4" s="12" t="s">
        <v>126</v>
      </c>
      <c r="CP4" s="12" t="s">
        <v>117</v>
      </c>
      <c r="CQ4" s="12"/>
      <c r="CR4" s="12"/>
      <c r="CS4" s="12"/>
      <c r="CT4" s="12"/>
      <c r="CU4" s="12"/>
      <c r="CV4" s="12"/>
    </row>
    <row r="5" spans="1:100" ht="26.15" customHeight="1">
      <c r="A5" s="17" t="s">
        <v>157</v>
      </c>
      <c r="B5" s="12" t="s">
        <v>158</v>
      </c>
      <c r="C5" s="12" t="s">
        <v>159</v>
      </c>
      <c r="D5" s="12" t="s">
        <v>158</v>
      </c>
      <c r="E5" s="18" t="s">
        <v>160</v>
      </c>
      <c r="F5" s="12" t="s">
        <v>161</v>
      </c>
      <c r="G5" s="10" t="s">
        <v>158</v>
      </c>
      <c r="H5" s="12" t="s">
        <v>162</v>
      </c>
      <c r="I5" s="12" t="s">
        <v>163</v>
      </c>
      <c r="J5" s="12" t="s">
        <v>164</v>
      </c>
      <c r="K5" s="12" t="s">
        <v>165</v>
      </c>
      <c r="L5" s="12" t="s">
        <v>166</v>
      </c>
      <c r="M5" s="12" t="s">
        <v>158</v>
      </c>
      <c r="N5" s="12" t="s">
        <v>167</v>
      </c>
      <c r="O5" s="10" t="s">
        <v>158</v>
      </c>
      <c r="P5" s="12" t="s">
        <v>158</v>
      </c>
      <c r="Q5" s="12" t="s">
        <v>158</v>
      </c>
      <c r="R5" s="12" t="s">
        <v>158</v>
      </c>
      <c r="S5" s="12" t="s">
        <v>158</v>
      </c>
      <c r="T5" s="19" t="s">
        <v>158</v>
      </c>
      <c r="U5" s="12" t="s">
        <v>168</v>
      </c>
      <c r="V5" s="12" t="s">
        <v>169</v>
      </c>
      <c r="W5" s="12" t="s">
        <v>170</v>
      </c>
      <c r="X5" s="12" t="s">
        <v>171</v>
      </c>
      <c r="Y5" s="12" t="s">
        <v>171</v>
      </c>
      <c r="Z5" s="12" t="s">
        <v>172</v>
      </c>
      <c r="AA5" s="12" t="s">
        <v>173</v>
      </c>
      <c r="AB5" s="12" t="s">
        <v>159</v>
      </c>
      <c r="AC5" s="10" t="s">
        <v>158</v>
      </c>
      <c r="AD5" s="12" t="s">
        <v>174</v>
      </c>
      <c r="AE5" s="12" t="s">
        <v>158</v>
      </c>
      <c r="AF5" s="12" t="s">
        <v>175</v>
      </c>
      <c r="AG5" s="12" t="s">
        <v>158</v>
      </c>
      <c r="AH5" s="12" t="s">
        <v>158</v>
      </c>
      <c r="AI5" s="12" t="s">
        <v>158</v>
      </c>
      <c r="AJ5" s="14" t="s">
        <v>175</v>
      </c>
      <c r="AK5" s="14" t="s">
        <v>175</v>
      </c>
      <c r="AL5" s="15" t="s">
        <v>175</v>
      </c>
      <c r="AM5" s="10" t="s">
        <v>158</v>
      </c>
      <c r="AN5" s="10" t="s">
        <v>158</v>
      </c>
      <c r="AO5" s="10" t="s">
        <v>170</v>
      </c>
      <c r="AP5" s="12" t="s">
        <v>176</v>
      </c>
      <c r="AQ5" s="12" t="s">
        <v>177</v>
      </c>
      <c r="AR5" s="12" t="s">
        <v>174</v>
      </c>
      <c r="AS5" s="10" t="s">
        <v>158</v>
      </c>
      <c r="AT5" s="12" t="s">
        <v>158</v>
      </c>
      <c r="AU5" s="12" t="s">
        <v>158</v>
      </c>
      <c r="AV5" s="12" t="s">
        <v>178</v>
      </c>
      <c r="AW5" s="12" t="s">
        <v>178</v>
      </c>
      <c r="AX5" s="12" t="s">
        <v>178</v>
      </c>
      <c r="AY5" s="12" t="s">
        <v>178</v>
      </c>
      <c r="AZ5" s="12" t="s">
        <v>158</v>
      </c>
      <c r="BA5" s="20" t="s">
        <v>179</v>
      </c>
      <c r="BB5" s="12" t="s">
        <v>180</v>
      </c>
      <c r="BC5" s="12" t="s">
        <v>158</v>
      </c>
      <c r="BD5" s="19" t="s">
        <v>181</v>
      </c>
      <c r="BE5" s="19" t="s">
        <v>181</v>
      </c>
      <c r="BF5" s="19" t="s">
        <v>181</v>
      </c>
      <c r="BG5" s="12" t="s">
        <v>182</v>
      </c>
      <c r="BH5" s="12" t="s">
        <v>183</v>
      </c>
      <c r="BI5" s="19" t="s">
        <v>170</v>
      </c>
      <c r="BJ5" s="12" t="s">
        <v>184</v>
      </c>
      <c r="BK5" s="12" t="s">
        <v>183</v>
      </c>
      <c r="BL5" s="12" t="s">
        <v>158</v>
      </c>
      <c r="BM5" s="12" t="s">
        <v>158</v>
      </c>
      <c r="BN5" s="12" t="s">
        <v>185</v>
      </c>
      <c r="BO5" s="12" t="s">
        <v>186</v>
      </c>
      <c r="BP5" s="12" t="s">
        <v>186</v>
      </c>
      <c r="BQ5" s="12" t="s">
        <v>186</v>
      </c>
      <c r="BR5" s="12" t="s">
        <v>186</v>
      </c>
      <c r="BS5" s="12" t="s">
        <v>187</v>
      </c>
      <c r="BT5" s="12" t="s">
        <v>188</v>
      </c>
      <c r="BU5" s="12" t="s">
        <v>188</v>
      </c>
      <c r="BV5" s="12" t="s">
        <v>188</v>
      </c>
      <c r="BW5" s="12" t="s">
        <v>189</v>
      </c>
      <c r="BX5" s="12" t="s">
        <v>158</v>
      </c>
      <c r="BY5" s="12" t="s">
        <v>158</v>
      </c>
      <c r="BZ5" s="20" t="s">
        <v>190</v>
      </c>
      <c r="CA5" s="12" t="s">
        <v>191</v>
      </c>
      <c r="CB5" s="12" t="s">
        <v>117</v>
      </c>
      <c r="CC5" s="12" t="s">
        <v>158</v>
      </c>
      <c r="CD5" s="12" t="s">
        <v>192</v>
      </c>
      <c r="CE5" s="12" t="s">
        <v>193</v>
      </c>
      <c r="CF5" s="12" t="s">
        <v>194</v>
      </c>
      <c r="CG5" s="12" t="s">
        <v>195</v>
      </c>
      <c r="CH5" s="12" t="s">
        <v>195</v>
      </c>
      <c r="CI5" s="12" t="s">
        <v>196</v>
      </c>
      <c r="CJ5" s="12" t="s">
        <v>172</v>
      </c>
      <c r="CK5" s="12" t="s">
        <v>171</v>
      </c>
      <c r="CL5" s="12" t="s">
        <v>197</v>
      </c>
      <c r="CM5" s="12" t="s">
        <v>198</v>
      </c>
      <c r="CN5" s="12" t="s">
        <v>171</v>
      </c>
      <c r="CO5" s="12" t="s">
        <v>171</v>
      </c>
      <c r="CP5" s="12" t="s">
        <v>171</v>
      </c>
      <c r="CQ5" s="12"/>
      <c r="CR5" s="12"/>
      <c r="CS5" s="12"/>
      <c r="CT5" s="12"/>
      <c r="CU5" s="12"/>
      <c r="CV5" s="12"/>
    </row>
    <row r="6" spans="1:100" ht="26.15" customHeight="1">
      <c r="A6" s="17" t="s">
        <v>199</v>
      </c>
      <c r="B6" s="12" t="s">
        <v>200</v>
      </c>
      <c r="C6" s="12" t="s">
        <v>201</v>
      </c>
      <c r="D6" s="12" t="s">
        <v>202</v>
      </c>
      <c r="E6" s="18" t="s">
        <v>203</v>
      </c>
      <c r="F6" s="12" t="s">
        <v>204</v>
      </c>
      <c r="G6" s="10" t="s">
        <v>205</v>
      </c>
      <c r="H6" s="12" t="s">
        <v>206</v>
      </c>
      <c r="I6" s="12" t="s">
        <v>207</v>
      </c>
      <c r="J6" s="12" t="s">
        <v>208</v>
      </c>
      <c r="K6" s="12" t="s">
        <v>209</v>
      </c>
      <c r="L6" s="12" t="s">
        <v>209</v>
      </c>
      <c r="M6" s="12" t="s">
        <v>210</v>
      </c>
      <c r="N6" s="12" t="s">
        <v>211</v>
      </c>
      <c r="O6" s="10" t="s">
        <v>211</v>
      </c>
      <c r="P6" s="12" t="s">
        <v>212</v>
      </c>
      <c r="Q6" s="12" t="s">
        <v>210</v>
      </c>
      <c r="R6" s="12" t="s">
        <v>205</v>
      </c>
      <c r="S6" s="12" t="s">
        <v>210</v>
      </c>
      <c r="T6" s="19" t="s">
        <v>200</v>
      </c>
      <c r="U6" s="12" t="s">
        <v>213</v>
      </c>
      <c r="V6" s="12" t="s">
        <v>214</v>
      </c>
      <c r="W6" s="12" t="s">
        <v>215</v>
      </c>
      <c r="X6" s="12" t="s">
        <v>216</v>
      </c>
      <c r="Y6" s="12" t="s">
        <v>217</v>
      </c>
      <c r="Z6" s="12" t="s">
        <v>202</v>
      </c>
      <c r="AA6" s="12" t="s">
        <v>218</v>
      </c>
      <c r="AB6" s="12" t="s">
        <v>219</v>
      </c>
      <c r="AC6" s="10" t="s">
        <v>220</v>
      </c>
      <c r="AD6" s="12" t="s">
        <v>221</v>
      </c>
      <c r="AE6" s="12" t="s">
        <v>210</v>
      </c>
      <c r="AF6" s="12" t="s">
        <v>222</v>
      </c>
      <c r="AG6" s="12" t="s">
        <v>210</v>
      </c>
      <c r="AH6" s="12" t="s">
        <v>210</v>
      </c>
      <c r="AI6" s="12" t="s">
        <v>223</v>
      </c>
      <c r="AJ6" s="21" t="s">
        <v>224</v>
      </c>
      <c r="AK6" s="21" t="s">
        <v>224</v>
      </c>
      <c r="AL6" s="22" t="s">
        <v>224</v>
      </c>
      <c r="AM6" s="10" t="s">
        <v>210</v>
      </c>
      <c r="AN6" s="10" t="s">
        <v>210</v>
      </c>
      <c r="AO6" s="10" t="s">
        <v>225</v>
      </c>
      <c r="AP6" s="12" t="s">
        <v>226</v>
      </c>
      <c r="AQ6" s="12" t="s">
        <v>227</v>
      </c>
      <c r="AR6" s="12" t="s">
        <v>228</v>
      </c>
      <c r="AS6" s="10" t="s">
        <v>229</v>
      </c>
      <c r="AT6" s="12" t="s">
        <v>229</v>
      </c>
      <c r="AU6" s="12" t="s">
        <v>210</v>
      </c>
      <c r="AV6" s="12" t="s">
        <v>230</v>
      </c>
      <c r="AW6" s="12" t="s">
        <v>230</v>
      </c>
      <c r="AX6" s="12" t="s">
        <v>230</v>
      </c>
      <c r="AY6" s="12" t="s">
        <v>230</v>
      </c>
      <c r="AZ6" s="12" t="s">
        <v>210</v>
      </c>
      <c r="BA6" s="20" t="s">
        <v>209</v>
      </c>
      <c r="BB6" s="12" t="s">
        <v>231</v>
      </c>
      <c r="BC6" s="12" t="s">
        <v>232</v>
      </c>
      <c r="BD6" s="19" t="s">
        <v>233</v>
      </c>
      <c r="BE6" s="19" t="s">
        <v>234</v>
      </c>
      <c r="BF6" s="19" t="s">
        <v>233</v>
      </c>
      <c r="BG6" s="12" t="s">
        <v>235</v>
      </c>
      <c r="BH6" s="12" t="s">
        <v>236</v>
      </c>
      <c r="BI6" s="19" t="s">
        <v>237</v>
      </c>
      <c r="BJ6" s="12" t="s">
        <v>238</v>
      </c>
      <c r="BK6" s="12" t="s">
        <v>239</v>
      </c>
      <c r="BL6" s="12" t="s">
        <v>240</v>
      </c>
      <c r="BM6" s="12" t="s">
        <v>240</v>
      </c>
      <c r="BN6" s="12" t="s">
        <v>241</v>
      </c>
      <c r="BO6" s="12" t="s">
        <v>241</v>
      </c>
      <c r="BP6" s="12" t="s">
        <v>241</v>
      </c>
      <c r="BQ6" s="12" t="s">
        <v>241</v>
      </c>
      <c r="BR6" s="12" t="s">
        <v>241</v>
      </c>
      <c r="BS6" s="12" t="s">
        <v>242</v>
      </c>
      <c r="BT6" s="12" t="s">
        <v>243</v>
      </c>
      <c r="BU6" s="12" t="s">
        <v>243</v>
      </c>
      <c r="BV6" s="12" t="s">
        <v>243</v>
      </c>
      <c r="BW6" s="12" t="s">
        <v>244</v>
      </c>
      <c r="BX6" s="12" t="s">
        <v>210</v>
      </c>
      <c r="BY6" s="12" t="s">
        <v>210</v>
      </c>
      <c r="BZ6" s="20" t="s">
        <v>245</v>
      </c>
      <c r="CA6" s="12" t="s">
        <v>246</v>
      </c>
      <c r="CB6" s="12" t="s">
        <v>247</v>
      </c>
      <c r="CC6" s="12" t="s">
        <v>210</v>
      </c>
      <c r="CD6" s="12" t="s">
        <v>248</v>
      </c>
      <c r="CE6" s="12" t="s">
        <v>249</v>
      </c>
      <c r="CF6" s="12" t="s">
        <v>250</v>
      </c>
      <c r="CG6" s="12" t="s">
        <v>251</v>
      </c>
      <c r="CH6" s="12" t="s">
        <v>252</v>
      </c>
      <c r="CI6" s="12" t="s">
        <v>208</v>
      </c>
      <c r="CJ6" s="12" t="s">
        <v>202</v>
      </c>
      <c r="CK6" s="12" t="s">
        <v>253</v>
      </c>
      <c r="CL6" s="12" t="s">
        <v>254</v>
      </c>
      <c r="CM6" s="12" t="s">
        <v>255</v>
      </c>
      <c r="CN6" s="12" t="s">
        <v>256</v>
      </c>
      <c r="CO6" s="12" t="s">
        <v>256</v>
      </c>
      <c r="CP6" s="12" t="s">
        <v>257</v>
      </c>
      <c r="CQ6" s="12"/>
      <c r="CR6" s="12"/>
      <c r="CS6" s="12"/>
      <c r="CT6" s="12"/>
      <c r="CU6" s="12"/>
      <c r="CV6" s="12"/>
    </row>
    <row r="7" spans="1:100" ht="26.15" customHeight="1">
      <c r="A7" s="17" t="s">
        <v>258</v>
      </c>
      <c r="B7" s="12" t="s">
        <v>259</v>
      </c>
      <c r="C7" s="12" t="s">
        <v>260</v>
      </c>
      <c r="D7" s="12" t="s">
        <v>261</v>
      </c>
      <c r="E7" s="18" t="s">
        <v>262</v>
      </c>
      <c r="F7" s="12" t="s">
        <v>263</v>
      </c>
      <c r="G7" s="10" t="s">
        <v>264</v>
      </c>
      <c r="H7" s="12" t="s">
        <v>265</v>
      </c>
      <c r="I7" s="12" t="s">
        <v>266</v>
      </c>
      <c r="J7" s="12" t="s">
        <v>267</v>
      </c>
      <c r="K7" s="12" t="s">
        <v>268</v>
      </c>
      <c r="L7" s="12" t="s">
        <v>269</v>
      </c>
      <c r="M7" s="12" t="s">
        <v>270</v>
      </c>
      <c r="N7" s="12" t="s">
        <v>271</v>
      </c>
      <c r="O7" s="10" t="s">
        <v>271</v>
      </c>
      <c r="P7" s="12" t="s">
        <v>272</v>
      </c>
      <c r="Q7" s="12" t="s">
        <v>273</v>
      </c>
      <c r="R7" s="12" t="s">
        <v>274</v>
      </c>
      <c r="S7" s="12" t="s">
        <v>275</v>
      </c>
      <c r="T7" s="19" t="s">
        <v>276</v>
      </c>
      <c r="U7" s="12" t="s">
        <v>277</v>
      </c>
      <c r="V7" s="12" t="s">
        <v>278</v>
      </c>
      <c r="W7" s="12" t="s">
        <v>279</v>
      </c>
      <c r="X7" s="12" t="s">
        <v>280</v>
      </c>
      <c r="Y7" s="12" t="s">
        <v>281</v>
      </c>
      <c r="Z7" s="12" t="s">
        <v>282</v>
      </c>
      <c r="AA7" s="12" t="s">
        <v>283</v>
      </c>
      <c r="AB7" s="12" t="s">
        <v>284</v>
      </c>
      <c r="AC7" s="10" t="s">
        <v>285</v>
      </c>
      <c r="AD7" s="12" t="s">
        <v>286</v>
      </c>
      <c r="AE7" s="12" t="s">
        <v>287</v>
      </c>
      <c r="AF7" s="12" t="s">
        <v>288</v>
      </c>
      <c r="AG7" s="12" t="s">
        <v>289</v>
      </c>
      <c r="AH7" s="12" t="s">
        <v>289</v>
      </c>
      <c r="AI7" s="12" t="s">
        <v>290</v>
      </c>
      <c r="AJ7" s="14" t="s">
        <v>291</v>
      </c>
      <c r="AK7" s="14" t="s">
        <v>291</v>
      </c>
      <c r="AL7" s="15" t="s">
        <v>291</v>
      </c>
      <c r="AM7" s="10" t="s">
        <v>292</v>
      </c>
      <c r="AN7" s="10" t="s">
        <v>292</v>
      </c>
      <c r="AO7" s="10" t="s">
        <v>293</v>
      </c>
      <c r="AP7" s="12" t="s">
        <v>294</v>
      </c>
      <c r="AQ7" s="12" t="s">
        <v>295</v>
      </c>
      <c r="AR7" s="12" t="s">
        <v>296</v>
      </c>
      <c r="AS7" s="10" t="s">
        <v>297</v>
      </c>
      <c r="AT7" s="12" t="s">
        <v>297</v>
      </c>
      <c r="AU7" s="12" t="s">
        <v>298</v>
      </c>
      <c r="AV7" s="12" t="s">
        <v>299</v>
      </c>
      <c r="AW7" s="12" t="s">
        <v>299</v>
      </c>
      <c r="AX7" s="12" t="s">
        <v>299</v>
      </c>
      <c r="AY7" s="12" t="s">
        <v>299</v>
      </c>
      <c r="AZ7" s="12" t="s">
        <v>300</v>
      </c>
      <c r="BA7" s="20" t="s">
        <v>301</v>
      </c>
      <c r="BB7" s="12" t="s">
        <v>302</v>
      </c>
      <c r="BC7" s="12" t="s">
        <v>303</v>
      </c>
      <c r="BD7" s="19" t="s">
        <v>304</v>
      </c>
      <c r="BE7" s="19" t="s">
        <v>304</v>
      </c>
      <c r="BF7" s="19" t="s">
        <v>304</v>
      </c>
      <c r="BG7" s="12" t="s">
        <v>305</v>
      </c>
      <c r="BH7" s="12" t="s">
        <v>306</v>
      </c>
      <c r="BI7" s="19" t="s">
        <v>307</v>
      </c>
      <c r="BJ7" s="12" t="s">
        <v>308</v>
      </c>
      <c r="BK7" s="12" t="s">
        <v>309</v>
      </c>
      <c r="BL7" s="12" t="s">
        <v>310</v>
      </c>
      <c r="BM7" s="12" t="s">
        <v>311</v>
      </c>
      <c r="BN7" s="12" t="s">
        <v>312</v>
      </c>
      <c r="BO7" s="12" t="s">
        <v>313</v>
      </c>
      <c r="BP7" s="12" t="s">
        <v>313</v>
      </c>
      <c r="BQ7" s="12" t="s">
        <v>313</v>
      </c>
      <c r="BR7" s="12" t="s">
        <v>313</v>
      </c>
      <c r="BS7" s="12" t="s">
        <v>314</v>
      </c>
      <c r="BT7" s="12" t="s">
        <v>315</v>
      </c>
      <c r="BU7" s="12" t="s">
        <v>315</v>
      </c>
      <c r="BV7" s="12" t="s">
        <v>315</v>
      </c>
      <c r="BW7" s="12" t="s">
        <v>316</v>
      </c>
      <c r="BX7" s="12" t="s">
        <v>317</v>
      </c>
      <c r="BY7" s="12" t="s">
        <v>318</v>
      </c>
      <c r="BZ7" s="20" t="s">
        <v>319</v>
      </c>
      <c r="CA7" s="12" t="s">
        <v>320</v>
      </c>
      <c r="CB7" s="12" t="s">
        <v>321</v>
      </c>
      <c r="CC7" s="12" t="s">
        <v>322</v>
      </c>
      <c r="CD7" s="12" t="s">
        <v>323</v>
      </c>
      <c r="CE7" s="12" t="s">
        <v>324</v>
      </c>
      <c r="CF7" s="12" t="s">
        <v>325</v>
      </c>
      <c r="CG7" s="12" t="s">
        <v>326</v>
      </c>
      <c r="CH7" s="12" t="s">
        <v>326</v>
      </c>
      <c r="CI7" s="12" t="s">
        <v>327</v>
      </c>
      <c r="CJ7" s="12" t="s">
        <v>328</v>
      </c>
      <c r="CK7" s="12" t="s">
        <v>329</v>
      </c>
      <c r="CL7" s="12" t="s">
        <v>330</v>
      </c>
      <c r="CM7" s="12" t="s">
        <v>331</v>
      </c>
      <c r="CN7" s="12" t="s">
        <v>332</v>
      </c>
      <c r="CO7" s="12" t="s">
        <v>332</v>
      </c>
      <c r="CP7" s="12" t="s">
        <v>333</v>
      </c>
      <c r="CQ7" s="12"/>
      <c r="CR7" s="12"/>
      <c r="CS7" s="12"/>
      <c r="CT7" s="12"/>
      <c r="CU7" s="12"/>
      <c r="CV7" s="12"/>
    </row>
    <row r="8" spans="1:100" ht="26.15" customHeight="1">
      <c r="A8" s="17" t="s">
        <v>334</v>
      </c>
      <c r="B8" s="12" t="s">
        <v>335</v>
      </c>
      <c r="C8" s="12" t="s">
        <v>336</v>
      </c>
      <c r="D8" s="12" t="s">
        <v>337</v>
      </c>
      <c r="E8" s="18" t="s">
        <v>338</v>
      </c>
      <c r="F8" s="12" t="s">
        <v>339</v>
      </c>
      <c r="G8" s="10" t="s">
        <v>340</v>
      </c>
      <c r="H8" s="12" t="s">
        <v>341</v>
      </c>
      <c r="I8" s="12" t="s">
        <v>342</v>
      </c>
      <c r="J8" s="12" t="s">
        <v>343</v>
      </c>
      <c r="K8" s="12" t="s">
        <v>344</v>
      </c>
      <c r="L8" s="12" t="s">
        <v>345</v>
      </c>
      <c r="M8" s="12" t="s">
        <v>346</v>
      </c>
      <c r="N8" s="12" t="s">
        <v>347</v>
      </c>
      <c r="O8" s="10" t="s">
        <v>347</v>
      </c>
      <c r="P8" s="12" t="s">
        <v>348</v>
      </c>
      <c r="Q8" s="12" t="s">
        <v>349</v>
      </c>
      <c r="R8" s="12" t="s">
        <v>350</v>
      </c>
      <c r="S8" s="12" t="s">
        <v>351</v>
      </c>
      <c r="T8" s="19" t="s">
        <v>352</v>
      </c>
      <c r="U8" s="12" t="s">
        <v>353</v>
      </c>
      <c r="V8" s="12" t="s">
        <v>354</v>
      </c>
      <c r="W8" s="12" t="s">
        <v>355</v>
      </c>
      <c r="X8" s="12" t="s">
        <v>356</v>
      </c>
      <c r="Y8" s="12" t="s">
        <v>357</v>
      </c>
      <c r="Z8" s="12" t="s">
        <v>358</v>
      </c>
      <c r="AA8" s="12" t="s">
        <v>359</v>
      </c>
      <c r="AB8" s="12" t="s">
        <v>360</v>
      </c>
      <c r="AC8" s="10" t="s">
        <v>361</v>
      </c>
      <c r="AD8" s="12" t="s">
        <v>362</v>
      </c>
      <c r="AE8" s="12" t="s">
        <v>363</v>
      </c>
      <c r="AF8" s="12" t="s">
        <v>364</v>
      </c>
      <c r="AG8" s="12" t="s">
        <v>365</v>
      </c>
      <c r="AH8" s="12" t="s">
        <v>366</v>
      </c>
      <c r="AI8" s="12" t="s">
        <v>367</v>
      </c>
      <c r="AJ8" s="14" t="s">
        <v>368</v>
      </c>
      <c r="AK8" s="14" t="s">
        <v>368</v>
      </c>
      <c r="AL8" s="15" t="s">
        <v>368</v>
      </c>
      <c r="AM8" s="10" t="s">
        <v>347</v>
      </c>
      <c r="AN8" s="10" t="s">
        <v>369</v>
      </c>
      <c r="AO8" s="10" t="s">
        <v>370</v>
      </c>
      <c r="AP8" s="12" t="s">
        <v>371</v>
      </c>
      <c r="AQ8" s="12" t="s">
        <v>372</v>
      </c>
      <c r="AR8" s="12" t="s">
        <v>373</v>
      </c>
      <c r="AS8" s="10" t="s">
        <v>374</v>
      </c>
      <c r="AT8" s="12" t="s">
        <v>374</v>
      </c>
      <c r="AU8" s="12" t="s">
        <v>375</v>
      </c>
      <c r="AV8" s="12" t="s">
        <v>376</v>
      </c>
      <c r="AW8" s="12" t="s">
        <v>376</v>
      </c>
      <c r="AX8" s="12" t="s">
        <v>376</v>
      </c>
      <c r="AY8" s="12" t="s">
        <v>376</v>
      </c>
      <c r="AZ8" s="12" t="s">
        <v>377</v>
      </c>
      <c r="BA8" s="20" t="s">
        <v>378</v>
      </c>
      <c r="BB8" s="12" t="s">
        <v>379</v>
      </c>
      <c r="BC8" s="12" t="s">
        <v>380</v>
      </c>
      <c r="BD8" s="19" t="s">
        <v>381</v>
      </c>
      <c r="BE8" s="19" t="s">
        <v>382</v>
      </c>
      <c r="BF8" s="19" t="s">
        <v>381</v>
      </c>
      <c r="BG8" s="12" t="s">
        <v>383</v>
      </c>
      <c r="BH8" s="12" t="s">
        <v>384</v>
      </c>
      <c r="BI8" s="19" t="s">
        <v>385</v>
      </c>
      <c r="BJ8" s="12" t="s">
        <v>386</v>
      </c>
      <c r="BK8" s="12" t="s">
        <v>387</v>
      </c>
      <c r="BL8" s="12" t="s">
        <v>388</v>
      </c>
      <c r="BM8" s="12" t="s">
        <v>389</v>
      </c>
      <c r="BN8" s="12" t="s">
        <v>390</v>
      </c>
      <c r="BO8" s="12" t="s">
        <v>391</v>
      </c>
      <c r="BP8" s="12" t="s">
        <v>391</v>
      </c>
      <c r="BQ8" s="12" t="s">
        <v>391</v>
      </c>
      <c r="BR8" s="12" t="s">
        <v>391</v>
      </c>
      <c r="BS8" s="12" t="s">
        <v>392</v>
      </c>
      <c r="BT8" s="12" t="s">
        <v>393</v>
      </c>
      <c r="BU8" s="12" t="s">
        <v>393</v>
      </c>
      <c r="BV8" s="12" t="s">
        <v>393</v>
      </c>
      <c r="BW8" s="12" t="s">
        <v>394</v>
      </c>
      <c r="BX8" s="12" t="s">
        <v>395</v>
      </c>
      <c r="BY8" s="12" t="s">
        <v>396</v>
      </c>
      <c r="BZ8" s="20" t="s">
        <v>397</v>
      </c>
      <c r="CA8" s="12" t="s">
        <v>398</v>
      </c>
      <c r="CB8" s="12" t="s">
        <v>399</v>
      </c>
      <c r="CC8" s="12" t="s">
        <v>400</v>
      </c>
      <c r="CD8" s="12" t="s">
        <v>401</v>
      </c>
      <c r="CE8" s="12" t="s">
        <v>402</v>
      </c>
      <c r="CF8" s="12" t="s">
        <v>403</v>
      </c>
      <c r="CG8" s="12" t="s">
        <v>404</v>
      </c>
      <c r="CH8" s="12" t="s">
        <v>404</v>
      </c>
      <c r="CI8" s="12" t="s">
        <v>405</v>
      </c>
      <c r="CJ8" s="12" t="s">
        <v>406</v>
      </c>
      <c r="CK8" s="12" t="s">
        <v>407</v>
      </c>
      <c r="CL8" s="12" t="s">
        <v>408</v>
      </c>
      <c r="CM8" s="12" t="s">
        <v>409</v>
      </c>
      <c r="CN8" s="12" t="s">
        <v>410</v>
      </c>
      <c r="CO8" s="12" t="s">
        <v>410</v>
      </c>
      <c r="CP8" s="12" t="s">
        <v>411</v>
      </c>
      <c r="CQ8" s="12"/>
      <c r="CR8" s="12"/>
      <c r="CS8" s="12"/>
      <c r="CT8" s="12"/>
      <c r="CU8" s="12"/>
      <c r="CV8" s="12"/>
    </row>
    <row r="9" spans="1:100" ht="26.15" customHeight="1">
      <c r="A9" s="17" t="s">
        <v>412</v>
      </c>
      <c r="B9" s="12" t="s">
        <v>413</v>
      </c>
      <c r="C9" s="12" t="s">
        <v>414</v>
      </c>
      <c r="D9" s="12" t="s">
        <v>415</v>
      </c>
      <c r="E9" s="23" t="s">
        <v>416</v>
      </c>
      <c r="F9" s="12" t="s">
        <v>417</v>
      </c>
      <c r="G9" s="10" t="s">
        <v>418</v>
      </c>
      <c r="H9" s="12" t="s">
        <v>419</v>
      </c>
      <c r="I9" s="12" t="s">
        <v>420</v>
      </c>
      <c r="J9" s="12" t="s">
        <v>421</v>
      </c>
      <c r="K9" s="12" t="s">
        <v>422</v>
      </c>
      <c r="L9" s="12" t="s">
        <v>423</v>
      </c>
      <c r="M9" s="12" t="s">
        <v>424</v>
      </c>
      <c r="N9" s="12" t="s">
        <v>425</v>
      </c>
      <c r="O9" s="10" t="s">
        <v>426</v>
      </c>
      <c r="P9" s="12" t="s">
        <v>427</v>
      </c>
      <c r="Q9" s="12" t="s">
        <v>428</v>
      </c>
      <c r="R9" s="12" t="s">
        <v>429</v>
      </c>
      <c r="S9" s="12" t="s">
        <v>430</v>
      </c>
      <c r="T9" s="19" t="s">
        <v>431</v>
      </c>
      <c r="U9" s="12" t="s">
        <v>432</v>
      </c>
      <c r="V9" s="12" t="s">
        <v>433</v>
      </c>
      <c r="W9" s="12" t="s">
        <v>434</v>
      </c>
      <c r="X9" s="12" t="s">
        <v>435</v>
      </c>
      <c r="Y9" s="12" t="s">
        <v>435</v>
      </c>
      <c r="Z9" s="12" t="s">
        <v>436</v>
      </c>
      <c r="AA9" s="12" t="s">
        <v>437</v>
      </c>
      <c r="AB9" s="12" t="s">
        <v>438</v>
      </c>
      <c r="AC9" s="10" t="s">
        <v>439</v>
      </c>
      <c r="AD9" s="12" t="s">
        <v>440</v>
      </c>
      <c r="AE9" s="12" t="s">
        <v>441</v>
      </c>
      <c r="AF9" s="12" t="s">
        <v>442</v>
      </c>
      <c r="AG9" s="12" t="s">
        <v>443</v>
      </c>
      <c r="AH9" s="12" t="s">
        <v>444</v>
      </c>
      <c r="AI9" s="12" t="s">
        <v>445</v>
      </c>
      <c r="AJ9" s="14" t="s">
        <v>446</v>
      </c>
      <c r="AK9" s="14" t="s">
        <v>446</v>
      </c>
      <c r="AL9" s="15" t="s">
        <v>446</v>
      </c>
      <c r="AM9" s="10" t="s">
        <v>447</v>
      </c>
      <c r="AN9" s="10" t="s">
        <v>448</v>
      </c>
      <c r="AO9" s="12" t="s">
        <v>449</v>
      </c>
      <c r="AP9" s="12" t="s">
        <v>450</v>
      </c>
      <c r="AQ9" s="12" t="s">
        <v>451</v>
      </c>
      <c r="AR9" s="12" t="s">
        <v>452</v>
      </c>
      <c r="AS9" s="10" t="s">
        <v>453</v>
      </c>
      <c r="AT9" s="12" t="s">
        <v>453</v>
      </c>
      <c r="AU9" s="12" t="s">
        <v>454</v>
      </c>
      <c r="AV9" s="12" t="s">
        <v>455</v>
      </c>
      <c r="AW9" s="12" t="s">
        <v>455</v>
      </c>
      <c r="AX9" s="12" t="s">
        <v>455</v>
      </c>
      <c r="AY9" s="12" t="s">
        <v>455</v>
      </c>
      <c r="AZ9" s="12" t="s">
        <v>456</v>
      </c>
      <c r="BA9" s="20" t="s">
        <v>457</v>
      </c>
      <c r="BB9" s="12" t="s">
        <v>458</v>
      </c>
      <c r="BC9" s="12" t="s">
        <v>459</v>
      </c>
      <c r="BD9" s="19" t="s">
        <v>460</v>
      </c>
      <c r="BE9" s="19" t="s">
        <v>461</v>
      </c>
      <c r="BF9" s="19" t="s">
        <v>460</v>
      </c>
      <c r="BG9" s="12" t="s">
        <v>462</v>
      </c>
      <c r="BH9" s="12" t="s">
        <v>435</v>
      </c>
      <c r="BI9" s="19" t="s">
        <v>463</v>
      </c>
      <c r="BJ9" s="21" t="s">
        <v>464</v>
      </c>
      <c r="BK9" s="12" t="s">
        <v>465</v>
      </c>
      <c r="BL9" s="12" t="s">
        <v>466</v>
      </c>
      <c r="BM9" s="12" t="s">
        <v>467</v>
      </c>
      <c r="BN9" s="12" t="s">
        <v>468</v>
      </c>
      <c r="BO9" s="12" t="s">
        <v>390</v>
      </c>
      <c r="BP9" s="12" t="s">
        <v>390</v>
      </c>
      <c r="BQ9" s="12" t="s">
        <v>390</v>
      </c>
      <c r="BR9" s="12" t="s">
        <v>390</v>
      </c>
      <c r="BS9" s="12" t="s">
        <v>469</v>
      </c>
      <c r="BT9" s="12" t="s">
        <v>470</v>
      </c>
      <c r="BU9" s="12" t="s">
        <v>470</v>
      </c>
      <c r="BV9" s="12" t="s">
        <v>470</v>
      </c>
      <c r="BW9" s="12" t="s">
        <v>471</v>
      </c>
      <c r="BX9" s="12" t="s">
        <v>359</v>
      </c>
      <c r="BY9" s="12" t="s">
        <v>472</v>
      </c>
      <c r="BZ9" s="20" t="s">
        <v>473</v>
      </c>
      <c r="CA9" s="12" t="s">
        <v>474</v>
      </c>
      <c r="CB9" s="12" t="s">
        <v>475</v>
      </c>
      <c r="CC9" s="12" t="s">
        <v>476</v>
      </c>
      <c r="CD9" s="21" t="s">
        <v>464</v>
      </c>
      <c r="CE9" s="12" t="s">
        <v>471</v>
      </c>
      <c r="CF9" s="12" t="s">
        <v>477</v>
      </c>
      <c r="CG9" s="12" t="s">
        <v>478</v>
      </c>
      <c r="CH9" s="12" t="s">
        <v>478</v>
      </c>
      <c r="CI9" s="12" t="s">
        <v>479</v>
      </c>
      <c r="CJ9" s="12" t="s">
        <v>480</v>
      </c>
      <c r="CK9" s="12" t="s">
        <v>481</v>
      </c>
      <c r="CL9" s="12" t="s">
        <v>482</v>
      </c>
      <c r="CM9" s="12" t="s">
        <v>483</v>
      </c>
      <c r="CN9" s="12" t="s">
        <v>484</v>
      </c>
      <c r="CO9" s="12" t="s">
        <v>484</v>
      </c>
      <c r="CP9" s="12" t="s">
        <v>485</v>
      </c>
      <c r="CQ9" s="12"/>
      <c r="CR9" s="12"/>
      <c r="CS9" s="12"/>
      <c r="CT9" s="12"/>
      <c r="CU9" s="12"/>
      <c r="CV9" s="12"/>
    </row>
    <row r="10" spans="1:100" ht="26.15" customHeight="1">
      <c r="A10" s="17" t="s">
        <v>486</v>
      </c>
      <c r="B10" s="12" t="s">
        <v>487</v>
      </c>
      <c r="C10" s="12" t="s">
        <v>488</v>
      </c>
      <c r="D10" s="12" t="s">
        <v>489</v>
      </c>
      <c r="E10" s="18"/>
      <c r="F10" s="21" t="s">
        <v>490</v>
      </c>
      <c r="G10" s="10" t="s">
        <v>491</v>
      </c>
      <c r="H10" s="12" t="s">
        <v>492</v>
      </c>
      <c r="I10" s="12" t="s">
        <v>493</v>
      </c>
      <c r="J10" s="12" t="s">
        <v>494</v>
      </c>
      <c r="K10" s="21" t="s">
        <v>495</v>
      </c>
      <c r="L10" s="12" t="s">
        <v>496</v>
      </c>
      <c r="M10" s="12" t="s">
        <v>497</v>
      </c>
      <c r="N10" s="12" t="s">
        <v>498</v>
      </c>
      <c r="O10" s="10" t="s">
        <v>498</v>
      </c>
      <c r="P10" s="12" t="s">
        <v>499</v>
      </c>
      <c r="Q10" s="12" t="s">
        <v>500</v>
      </c>
      <c r="R10" s="12" t="s">
        <v>501</v>
      </c>
      <c r="S10" s="12" t="s">
        <v>502</v>
      </c>
      <c r="T10" s="19" t="s">
        <v>503</v>
      </c>
      <c r="U10" s="12" t="s">
        <v>416</v>
      </c>
      <c r="V10" s="12" t="s">
        <v>504</v>
      </c>
      <c r="W10" s="12" t="s">
        <v>505</v>
      </c>
      <c r="X10" s="21" t="s">
        <v>506</v>
      </c>
      <c r="Y10" s="21" t="s">
        <v>506</v>
      </c>
      <c r="Z10" s="12" t="s">
        <v>507</v>
      </c>
      <c r="AA10" s="12" t="s">
        <v>468</v>
      </c>
      <c r="AB10" s="12" t="s">
        <v>508</v>
      </c>
      <c r="AC10" s="10" t="s">
        <v>509</v>
      </c>
      <c r="AD10" s="12" t="s">
        <v>510</v>
      </c>
      <c r="AE10" s="12" t="s">
        <v>511</v>
      </c>
      <c r="AF10" s="12" t="s">
        <v>512</v>
      </c>
      <c r="AG10" s="12" t="s">
        <v>513</v>
      </c>
      <c r="AH10" s="12" t="s">
        <v>514</v>
      </c>
      <c r="AI10" s="12" t="s">
        <v>515</v>
      </c>
      <c r="AJ10" s="14" t="s">
        <v>516</v>
      </c>
      <c r="AK10" s="14" t="s">
        <v>516</v>
      </c>
      <c r="AL10" s="15" t="s">
        <v>516</v>
      </c>
      <c r="AM10" s="10" t="s">
        <v>517</v>
      </c>
      <c r="AN10" s="12" t="s">
        <v>518</v>
      </c>
      <c r="AO10" s="12" t="s">
        <v>519</v>
      </c>
      <c r="AP10" s="12" t="s">
        <v>520</v>
      </c>
      <c r="AQ10" s="12" t="s">
        <v>521</v>
      </c>
      <c r="AR10" s="12" t="s">
        <v>522</v>
      </c>
      <c r="AS10" s="12" t="s">
        <v>523</v>
      </c>
      <c r="AT10" s="12" t="s">
        <v>523</v>
      </c>
      <c r="AU10" s="12" t="s">
        <v>524</v>
      </c>
      <c r="AV10" s="12" t="s">
        <v>525</v>
      </c>
      <c r="AW10" s="12" t="s">
        <v>525</v>
      </c>
      <c r="AX10" s="12" t="s">
        <v>525</v>
      </c>
      <c r="AY10" s="12" t="s">
        <v>525</v>
      </c>
      <c r="AZ10" s="12" t="s">
        <v>526</v>
      </c>
      <c r="BA10" s="20" t="s">
        <v>527</v>
      </c>
      <c r="BB10" s="12" t="s">
        <v>528</v>
      </c>
      <c r="BC10" s="12" t="s">
        <v>529</v>
      </c>
      <c r="BD10" s="19" t="s">
        <v>530</v>
      </c>
      <c r="BE10" s="19" t="s">
        <v>531</v>
      </c>
      <c r="BF10" s="19" t="s">
        <v>530</v>
      </c>
      <c r="BG10" s="12" t="s">
        <v>532</v>
      </c>
      <c r="BH10" s="12" t="s">
        <v>533</v>
      </c>
      <c r="BI10" s="21" t="s">
        <v>534</v>
      </c>
      <c r="BJ10" s="21" t="s">
        <v>535</v>
      </c>
      <c r="BK10" s="12" t="s">
        <v>536</v>
      </c>
      <c r="BL10" s="12" t="s">
        <v>537</v>
      </c>
      <c r="BM10" s="12" t="s">
        <v>538</v>
      </c>
      <c r="BN10" s="12" t="s">
        <v>533</v>
      </c>
      <c r="BO10" s="12" t="s">
        <v>468</v>
      </c>
      <c r="BP10" s="12" t="s">
        <v>468</v>
      </c>
      <c r="BQ10" s="12" t="s">
        <v>468</v>
      </c>
      <c r="BR10" s="12" t="s">
        <v>468</v>
      </c>
      <c r="BS10" s="12" t="s">
        <v>539</v>
      </c>
      <c r="BT10" s="21" t="s">
        <v>535</v>
      </c>
      <c r="BU10" s="21" t="s">
        <v>535</v>
      </c>
      <c r="BV10" s="21" t="s">
        <v>535</v>
      </c>
      <c r="BW10" s="12" t="s">
        <v>533</v>
      </c>
      <c r="BX10" s="12" t="s">
        <v>540</v>
      </c>
      <c r="BY10" s="12" t="s">
        <v>541</v>
      </c>
      <c r="BZ10" s="21" t="s">
        <v>464</v>
      </c>
      <c r="CA10" s="12" t="s">
        <v>542</v>
      </c>
      <c r="CB10" s="12" t="s">
        <v>543</v>
      </c>
      <c r="CC10" s="12" t="s">
        <v>544</v>
      </c>
      <c r="CD10" s="21" t="s">
        <v>535</v>
      </c>
      <c r="CE10" s="12" t="s">
        <v>533</v>
      </c>
      <c r="CF10" s="12" t="s">
        <v>545</v>
      </c>
      <c r="CG10" s="12" t="s">
        <v>546</v>
      </c>
      <c r="CH10" s="12" t="s">
        <v>546</v>
      </c>
      <c r="CI10" s="12" t="s">
        <v>547</v>
      </c>
      <c r="CJ10" s="12" t="s">
        <v>548</v>
      </c>
      <c r="CK10" s="12" t="s">
        <v>549</v>
      </c>
      <c r="CL10" s="12" t="s">
        <v>550</v>
      </c>
      <c r="CM10" s="12" t="s">
        <v>551</v>
      </c>
      <c r="CN10" s="12" t="s">
        <v>552</v>
      </c>
      <c r="CO10" s="12" t="s">
        <v>552</v>
      </c>
      <c r="CP10" s="12" t="s">
        <v>553</v>
      </c>
      <c r="CQ10" s="12"/>
      <c r="CR10" s="12"/>
      <c r="CS10" s="12"/>
      <c r="CT10" s="12"/>
      <c r="CU10" s="12"/>
      <c r="CV10" s="12"/>
    </row>
    <row r="11" spans="1:100" ht="26.15" customHeight="1">
      <c r="A11" s="17" t="s">
        <v>554</v>
      </c>
      <c r="B11" s="12" t="s">
        <v>555</v>
      </c>
      <c r="C11" s="12" t="s">
        <v>432</v>
      </c>
      <c r="D11" s="12" t="s">
        <v>556</v>
      </c>
      <c r="E11" s="18"/>
      <c r="F11" s="12"/>
      <c r="G11" s="10" t="s">
        <v>557</v>
      </c>
      <c r="H11" s="21" t="s">
        <v>558</v>
      </c>
      <c r="I11" s="21" t="s">
        <v>534</v>
      </c>
      <c r="J11" s="12" t="s">
        <v>559</v>
      </c>
      <c r="K11" s="12" t="s">
        <v>560</v>
      </c>
      <c r="L11" s="12" t="s">
        <v>561</v>
      </c>
      <c r="M11" s="12" t="s">
        <v>562</v>
      </c>
      <c r="N11" s="12" t="s">
        <v>435</v>
      </c>
      <c r="O11" s="10" t="s">
        <v>435</v>
      </c>
      <c r="P11" s="12" t="s">
        <v>563</v>
      </c>
      <c r="Q11" s="12" t="s">
        <v>564</v>
      </c>
      <c r="R11" s="21" t="s">
        <v>565</v>
      </c>
      <c r="S11" s="12" t="s">
        <v>471</v>
      </c>
      <c r="T11" s="19" t="s">
        <v>566</v>
      </c>
      <c r="U11" s="12"/>
      <c r="V11" s="12" t="s">
        <v>567</v>
      </c>
      <c r="W11" s="12" t="s">
        <v>519</v>
      </c>
      <c r="X11" s="21"/>
      <c r="Y11" s="21"/>
      <c r="Z11" s="12" t="s">
        <v>568</v>
      </c>
      <c r="AA11" s="12" t="s">
        <v>533</v>
      </c>
      <c r="AB11" s="12" t="s">
        <v>569</v>
      </c>
      <c r="AC11" s="12" t="s">
        <v>570</v>
      </c>
      <c r="AD11" s="12" t="s">
        <v>571</v>
      </c>
      <c r="AE11" s="12" t="s">
        <v>435</v>
      </c>
      <c r="AF11" s="21" t="s">
        <v>572</v>
      </c>
      <c r="AG11" s="12" t="s">
        <v>435</v>
      </c>
      <c r="AH11" s="12" t="s">
        <v>435</v>
      </c>
      <c r="AI11" s="12" t="s">
        <v>471</v>
      </c>
      <c r="AJ11" s="21" t="s">
        <v>464</v>
      </c>
      <c r="AK11" s="21" t="s">
        <v>464</v>
      </c>
      <c r="AL11" s="22" t="s">
        <v>464</v>
      </c>
      <c r="AM11" s="10" t="s">
        <v>573</v>
      </c>
      <c r="AN11" s="12" t="s">
        <v>574</v>
      </c>
      <c r="AO11" s="10"/>
      <c r="AP11" s="12" t="s">
        <v>9</v>
      </c>
      <c r="AQ11" s="12" t="s">
        <v>575</v>
      </c>
      <c r="AR11" s="21" t="s">
        <v>576</v>
      </c>
      <c r="AS11" s="10" t="s">
        <v>577</v>
      </c>
      <c r="AT11" s="10" t="s">
        <v>577</v>
      </c>
      <c r="AU11" s="10" t="s">
        <v>435</v>
      </c>
      <c r="AV11" s="12" t="s">
        <v>578</v>
      </c>
      <c r="AW11" s="12" t="s">
        <v>578</v>
      </c>
      <c r="AX11" s="12" t="s">
        <v>578</v>
      </c>
      <c r="AY11" s="12" t="s">
        <v>578</v>
      </c>
      <c r="AZ11" s="12" t="s">
        <v>579</v>
      </c>
      <c r="BA11" s="20" t="s">
        <v>580</v>
      </c>
      <c r="BB11" s="12" t="s">
        <v>581</v>
      </c>
      <c r="BC11" s="12" t="s">
        <v>540</v>
      </c>
      <c r="BD11" s="19" t="s">
        <v>582</v>
      </c>
      <c r="BE11" s="19" t="s">
        <v>583</v>
      </c>
      <c r="BF11" s="19" t="s">
        <v>584</v>
      </c>
      <c r="BG11" s="12" t="s">
        <v>567</v>
      </c>
      <c r="BH11" s="12"/>
      <c r="BI11" s="21" t="s">
        <v>533</v>
      </c>
      <c r="BJ11" s="12"/>
      <c r="BK11" s="12" t="s">
        <v>435</v>
      </c>
      <c r="BL11" s="12" t="s">
        <v>585</v>
      </c>
      <c r="BM11" s="12" t="s">
        <v>586</v>
      </c>
      <c r="BN11" s="12"/>
      <c r="BO11" s="12" t="s">
        <v>533</v>
      </c>
      <c r="BP11" s="12" t="s">
        <v>533</v>
      </c>
      <c r="BQ11" s="12" t="s">
        <v>533</v>
      </c>
      <c r="BR11" s="12" t="s">
        <v>533</v>
      </c>
      <c r="BS11" s="12" t="s">
        <v>495</v>
      </c>
      <c r="BT11" s="12"/>
      <c r="BU11" s="12"/>
      <c r="BV11" s="12"/>
      <c r="BW11" s="12"/>
      <c r="BX11" s="21" t="s">
        <v>464</v>
      </c>
      <c r="BY11" s="12" t="s">
        <v>587</v>
      </c>
      <c r="BZ11" s="21" t="s">
        <v>535</v>
      </c>
      <c r="CA11" s="12" t="s">
        <v>588</v>
      </c>
      <c r="CB11" s="21" t="s">
        <v>589</v>
      </c>
      <c r="CC11" s="12" t="s">
        <v>590</v>
      </c>
      <c r="CD11" s="12"/>
      <c r="CE11" s="12"/>
      <c r="CF11" s="12"/>
      <c r="CG11" s="12" t="s">
        <v>591</v>
      </c>
      <c r="CH11" s="12" t="s">
        <v>591</v>
      </c>
      <c r="CI11" s="12" t="s">
        <v>592</v>
      </c>
      <c r="CJ11" s="12" t="s">
        <v>593</v>
      </c>
      <c r="CK11" s="12" t="s">
        <v>594</v>
      </c>
      <c r="CL11" s="12" t="s">
        <v>595</v>
      </c>
      <c r="CM11" s="12" t="s">
        <v>596</v>
      </c>
      <c r="CN11" s="12" t="s">
        <v>597</v>
      </c>
      <c r="CO11" s="12" t="s">
        <v>597</v>
      </c>
      <c r="CP11" s="21" t="s">
        <v>534</v>
      </c>
      <c r="CQ11" s="12"/>
      <c r="CR11" s="12"/>
      <c r="CS11" s="12"/>
      <c r="CT11" s="12"/>
      <c r="CU11" s="12"/>
      <c r="CV11" s="12"/>
    </row>
    <row r="12" spans="1:100" ht="26.15" customHeight="1">
      <c r="A12" s="17" t="s">
        <v>598</v>
      </c>
      <c r="B12" s="21" t="s">
        <v>599</v>
      </c>
      <c r="C12" s="21" t="s">
        <v>416</v>
      </c>
      <c r="D12" s="21" t="s">
        <v>477</v>
      </c>
      <c r="E12" s="23"/>
      <c r="F12" s="21"/>
      <c r="G12" s="22" t="s">
        <v>432</v>
      </c>
      <c r="H12" s="21" t="s">
        <v>600</v>
      </c>
      <c r="I12" s="21" t="s">
        <v>533</v>
      </c>
      <c r="J12" s="12" t="s">
        <v>601</v>
      </c>
      <c r="K12" s="21" t="s">
        <v>602</v>
      </c>
      <c r="L12" s="12" t="s">
        <v>603</v>
      </c>
      <c r="M12" s="21" t="s">
        <v>533</v>
      </c>
      <c r="N12" s="21" t="s">
        <v>533</v>
      </c>
      <c r="O12" s="22" t="s">
        <v>533</v>
      </c>
      <c r="P12" s="21" t="s">
        <v>604</v>
      </c>
      <c r="Q12" s="21" t="s">
        <v>605</v>
      </c>
      <c r="R12" s="21"/>
      <c r="S12" s="21" t="s">
        <v>533</v>
      </c>
      <c r="T12" s="24" t="s">
        <v>432</v>
      </c>
      <c r="U12" s="21"/>
      <c r="V12" s="21" t="s">
        <v>606</v>
      </c>
      <c r="W12" s="21"/>
      <c r="X12" s="21"/>
      <c r="Y12" s="21"/>
      <c r="Z12" s="12" t="s">
        <v>567</v>
      </c>
      <c r="AA12" s="21"/>
      <c r="AB12" s="12" t="s">
        <v>607</v>
      </c>
      <c r="AC12" s="22" t="s">
        <v>432</v>
      </c>
      <c r="AD12" s="21" t="s">
        <v>608</v>
      </c>
      <c r="AE12" s="21" t="s">
        <v>609</v>
      </c>
      <c r="AF12" s="21" t="s">
        <v>535</v>
      </c>
      <c r="AG12" s="21" t="s">
        <v>610</v>
      </c>
      <c r="AH12" s="21" t="s">
        <v>610</v>
      </c>
      <c r="AI12" s="21" t="s">
        <v>533</v>
      </c>
      <c r="AJ12" s="21" t="s">
        <v>535</v>
      </c>
      <c r="AK12" s="21" t="s">
        <v>535</v>
      </c>
      <c r="AL12" s="22" t="s">
        <v>535</v>
      </c>
      <c r="AM12" s="22" t="s">
        <v>435</v>
      </c>
      <c r="AN12" s="22" t="s">
        <v>435</v>
      </c>
      <c r="AO12" s="21"/>
      <c r="AP12" s="12" t="s">
        <v>611</v>
      </c>
      <c r="AQ12" s="12" t="s">
        <v>603</v>
      </c>
      <c r="AR12" s="21" t="s">
        <v>612</v>
      </c>
      <c r="AS12" s="22" t="s">
        <v>590</v>
      </c>
      <c r="AT12" s="22" t="s">
        <v>590</v>
      </c>
      <c r="AU12" s="21" t="s">
        <v>533</v>
      </c>
      <c r="AV12" s="12" t="s">
        <v>613</v>
      </c>
      <c r="AW12" s="12" t="s">
        <v>613</v>
      </c>
      <c r="AX12" s="12" t="s">
        <v>613</v>
      </c>
      <c r="AY12" s="12" t="s">
        <v>613</v>
      </c>
      <c r="AZ12" s="21" t="s">
        <v>435</v>
      </c>
      <c r="BA12" s="20" t="s">
        <v>614</v>
      </c>
      <c r="BB12" s="21" t="s">
        <v>615</v>
      </c>
      <c r="BC12" s="21" t="s">
        <v>589</v>
      </c>
      <c r="BD12" s="19" t="s">
        <v>616</v>
      </c>
      <c r="BE12" s="19" t="s">
        <v>617</v>
      </c>
      <c r="BF12" s="19" t="s">
        <v>618</v>
      </c>
      <c r="BG12" s="21" t="s">
        <v>619</v>
      </c>
      <c r="BH12" s="21"/>
      <c r="BI12" s="21"/>
      <c r="BJ12" s="21"/>
      <c r="BK12" s="21" t="s">
        <v>533</v>
      </c>
      <c r="BL12" s="21" t="s">
        <v>534</v>
      </c>
      <c r="BM12" s="21" t="s">
        <v>534</v>
      </c>
      <c r="BN12" s="21"/>
      <c r="BO12" s="21"/>
      <c r="BP12" s="21"/>
      <c r="BQ12" s="21"/>
      <c r="BR12" s="21"/>
      <c r="BS12" s="21" t="s">
        <v>506</v>
      </c>
      <c r="BT12" s="21"/>
      <c r="BU12" s="21"/>
      <c r="BV12" s="21"/>
      <c r="BW12" s="21"/>
      <c r="BX12" s="21" t="s">
        <v>535</v>
      </c>
      <c r="BY12" s="21" t="s">
        <v>435</v>
      </c>
      <c r="BZ12" s="20"/>
      <c r="CA12" s="21" t="s">
        <v>620</v>
      </c>
      <c r="CB12" s="21" t="s">
        <v>533</v>
      </c>
      <c r="CC12" s="21" t="s">
        <v>533</v>
      </c>
      <c r="CD12" s="21"/>
      <c r="CE12" s="21"/>
      <c r="CF12" s="12"/>
      <c r="CG12" s="12" t="s">
        <v>621</v>
      </c>
      <c r="CH12" s="12" t="s">
        <v>621</v>
      </c>
      <c r="CI12" s="12" t="s">
        <v>622</v>
      </c>
      <c r="CJ12" s="21" t="s">
        <v>435</v>
      </c>
      <c r="CK12" s="21" t="s">
        <v>533</v>
      </c>
      <c r="CL12" s="21" t="s">
        <v>623</v>
      </c>
      <c r="CM12" s="21" t="s">
        <v>624</v>
      </c>
      <c r="CN12" s="21" t="s">
        <v>625</v>
      </c>
      <c r="CO12" s="21" t="s">
        <v>625</v>
      </c>
      <c r="CP12" s="21" t="s">
        <v>533</v>
      </c>
      <c r="CQ12" s="21"/>
      <c r="CR12" s="21"/>
      <c r="CS12" s="21"/>
      <c r="CT12" s="21"/>
      <c r="CU12" s="21"/>
      <c r="CV12" s="21"/>
    </row>
    <row r="13" spans="1:100" ht="26.15" customHeight="1">
      <c r="A13" s="17" t="s">
        <v>626</v>
      </c>
      <c r="B13" s="21" t="s">
        <v>623</v>
      </c>
      <c r="C13" s="21"/>
      <c r="D13" s="21" t="s">
        <v>533</v>
      </c>
      <c r="E13" s="23"/>
      <c r="F13" s="21"/>
      <c r="G13" s="22" t="s">
        <v>416</v>
      </c>
      <c r="H13" s="21" t="s">
        <v>627</v>
      </c>
      <c r="I13" s="21"/>
      <c r="J13" s="12" t="s">
        <v>628</v>
      </c>
      <c r="K13" s="21"/>
      <c r="L13" s="12" t="s">
        <v>629</v>
      </c>
      <c r="M13" s="21"/>
      <c r="N13" s="21"/>
      <c r="O13" s="22"/>
      <c r="P13" s="21" t="s">
        <v>432</v>
      </c>
      <c r="Q13" s="21" t="s">
        <v>630</v>
      </c>
      <c r="R13" s="21"/>
      <c r="S13" s="21"/>
      <c r="T13" s="24" t="s">
        <v>416</v>
      </c>
      <c r="U13" s="21"/>
      <c r="V13" s="21" t="s">
        <v>631</v>
      </c>
      <c r="W13" s="21"/>
      <c r="X13" s="21"/>
      <c r="Y13" s="21"/>
      <c r="Z13" s="21" t="s">
        <v>506</v>
      </c>
      <c r="AA13" s="21"/>
      <c r="AB13" s="12"/>
      <c r="AC13" s="21" t="s">
        <v>535</v>
      </c>
      <c r="AD13" s="21"/>
      <c r="AE13" s="21" t="s">
        <v>632</v>
      </c>
      <c r="AF13" s="21"/>
      <c r="AG13" s="21" t="s">
        <v>632</v>
      </c>
      <c r="AH13" s="21" t="s">
        <v>632</v>
      </c>
      <c r="AI13" s="21"/>
      <c r="AJ13" s="20"/>
      <c r="AK13" s="20"/>
      <c r="AL13" s="16"/>
      <c r="AM13" s="22" t="s">
        <v>533</v>
      </c>
      <c r="AN13" s="22" t="s">
        <v>533</v>
      </c>
      <c r="AO13" s="21"/>
      <c r="AP13" s="12" t="s">
        <v>633</v>
      </c>
      <c r="AQ13" s="12" t="s">
        <v>634</v>
      </c>
      <c r="AR13" s="21"/>
      <c r="AS13" s="22" t="s">
        <v>635</v>
      </c>
      <c r="AT13" s="21" t="s">
        <v>635</v>
      </c>
      <c r="AU13" s="21"/>
      <c r="AV13" s="12" t="s">
        <v>636</v>
      </c>
      <c r="AW13" s="12" t="s">
        <v>636</v>
      </c>
      <c r="AX13" s="12" t="s">
        <v>636</v>
      </c>
      <c r="AY13" s="12" t="s">
        <v>636</v>
      </c>
      <c r="AZ13" s="21" t="s">
        <v>533</v>
      </c>
      <c r="BA13" s="20" t="s">
        <v>602</v>
      </c>
      <c r="BB13" s="21" t="s">
        <v>637</v>
      </c>
      <c r="BC13" s="21" t="s">
        <v>533</v>
      </c>
      <c r="BD13" s="19" t="s">
        <v>638</v>
      </c>
      <c r="BE13" s="19" t="s">
        <v>639</v>
      </c>
      <c r="BF13" s="19" t="s">
        <v>640</v>
      </c>
      <c r="BG13" s="21" t="s">
        <v>641</v>
      </c>
      <c r="BH13" s="21"/>
      <c r="BI13" s="21"/>
      <c r="BJ13" s="21"/>
      <c r="BK13" s="21"/>
      <c r="BL13" s="21" t="s">
        <v>533</v>
      </c>
      <c r="BM13" s="21" t="s">
        <v>533</v>
      </c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5"/>
      <c r="BY13" s="21" t="s">
        <v>533</v>
      </c>
      <c r="BZ13" s="20"/>
      <c r="CA13" s="21" t="s">
        <v>534</v>
      </c>
      <c r="CB13" s="21"/>
      <c r="CC13" s="21"/>
      <c r="CD13" s="21"/>
      <c r="CE13" s="21"/>
      <c r="CF13" s="12"/>
      <c r="CG13" s="12" t="s">
        <v>545</v>
      </c>
      <c r="CH13" s="12" t="s">
        <v>545</v>
      </c>
      <c r="CI13" s="12" t="s">
        <v>519</v>
      </c>
      <c r="CJ13" s="21" t="s">
        <v>642</v>
      </c>
      <c r="CK13" s="21"/>
      <c r="CL13" s="21" t="s">
        <v>533</v>
      </c>
      <c r="CM13" s="21" t="s">
        <v>643</v>
      </c>
      <c r="CN13" s="21" t="s">
        <v>644</v>
      </c>
      <c r="CO13" s="21" t="s">
        <v>644</v>
      </c>
      <c r="CP13" s="21"/>
      <c r="CQ13" s="21"/>
      <c r="CR13" s="21"/>
      <c r="CS13" s="21"/>
      <c r="CT13" s="21"/>
      <c r="CU13" s="21"/>
      <c r="CV13" s="21"/>
    </row>
    <row r="14" spans="1:100" ht="26.15" customHeight="1">
      <c r="A14" s="17" t="s">
        <v>645</v>
      </c>
      <c r="B14" s="25" t="s">
        <v>533</v>
      </c>
      <c r="C14" s="25"/>
      <c r="D14" s="25"/>
      <c r="E14" s="26"/>
      <c r="F14" s="25"/>
      <c r="G14" s="27"/>
      <c r="H14" s="21" t="s">
        <v>646</v>
      </c>
      <c r="I14" s="25"/>
      <c r="J14" s="28"/>
      <c r="K14" s="25"/>
      <c r="L14" s="12"/>
      <c r="M14" s="25"/>
      <c r="N14" s="25"/>
      <c r="O14" s="27"/>
      <c r="P14" s="21" t="s">
        <v>647</v>
      </c>
      <c r="Q14" s="25" t="s">
        <v>648</v>
      </c>
      <c r="R14" s="25"/>
      <c r="S14" s="25"/>
      <c r="T14" s="25"/>
      <c r="U14" s="25"/>
      <c r="V14" s="25"/>
      <c r="W14" s="25"/>
      <c r="X14" s="25"/>
      <c r="Y14" s="25"/>
      <c r="Z14" s="27"/>
      <c r="AA14" s="25"/>
      <c r="AB14" s="12"/>
      <c r="AC14" s="25"/>
      <c r="AD14" s="25"/>
      <c r="AE14" s="25"/>
      <c r="AF14" s="25"/>
      <c r="AG14" s="25"/>
      <c r="AH14" s="26"/>
      <c r="AI14" s="25"/>
      <c r="AJ14" s="29"/>
      <c r="AK14" s="29"/>
      <c r="AL14" s="30"/>
      <c r="AM14" s="27"/>
      <c r="AN14" s="25"/>
      <c r="AO14" s="25"/>
      <c r="AP14" s="12" t="s">
        <v>519</v>
      </c>
      <c r="AQ14" s="25"/>
      <c r="AR14" s="25"/>
      <c r="AS14" s="27" t="s">
        <v>632</v>
      </c>
      <c r="AT14" s="25" t="s">
        <v>632</v>
      </c>
      <c r="AU14" s="25"/>
      <c r="AV14" s="12"/>
      <c r="AW14" s="25"/>
      <c r="AX14" s="25"/>
      <c r="AY14" s="21"/>
      <c r="AZ14" s="25"/>
      <c r="BA14" s="21" t="s">
        <v>649</v>
      </c>
      <c r="BB14" s="25" t="s">
        <v>650</v>
      </c>
      <c r="BC14" s="25"/>
      <c r="BD14" s="19" t="s">
        <v>651</v>
      </c>
      <c r="BE14" s="19" t="s">
        <v>652</v>
      </c>
      <c r="BF14" s="19" t="s">
        <v>651</v>
      </c>
      <c r="BG14" s="21" t="s">
        <v>650</v>
      </c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9"/>
      <c r="CA14" s="21" t="s">
        <v>533</v>
      </c>
      <c r="CB14" s="25"/>
      <c r="CC14" s="25"/>
      <c r="CD14" s="25"/>
      <c r="CE14" s="25"/>
      <c r="CF14" s="12"/>
      <c r="CG14" s="12"/>
      <c r="CH14" s="12"/>
      <c r="CI14" s="25"/>
      <c r="CJ14" s="25" t="s">
        <v>632</v>
      </c>
      <c r="CK14" s="25"/>
      <c r="CL14" s="21"/>
      <c r="CM14" s="25"/>
      <c r="CN14" s="21" t="s">
        <v>653</v>
      </c>
      <c r="CO14" s="21" t="s">
        <v>653</v>
      </c>
      <c r="CP14" s="25"/>
      <c r="CQ14" s="25"/>
      <c r="CR14" s="25"/>
      <c r="CS14" s="25"/>
      <c r="CT14" s="25"/>
      <c r="CU14" s="25"/>
      <c r="CV14" s="25"/>
    </row>
    <row r="15" spans="1:100" ht="26.15" customHeight="1">
      <c r="A15" s="17" t="s">
        <v>654</v>
      </c>
      <c r="B15" s="25"/>
      <c r="C15" s="25"/>
      <c r="D15" s="25"/>
      <c r="E15" s="26"/>
      <c r="F15" s="25"/>
      <c r="G15" s="27"/>
      <c r="H15" s="21" t="s">
        <v>655</v>
      </c>
      <c r="I15" s="25"/>
      <c r="J15" s="28"/>
      <c r="K15" s="25"/>
      <c r="L15" s="12"/>
      <c r="M15" s="25"/>
      <c r="N15" s="25"/>
      <c r="O15" s="25"/>
      <c r="P15" s="21" t="s">
        <v>490</v>
      </c>
      <c r="Q15" s="25" t="s">
        <v>632</v>
      </c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12"/>
      <c r="AC15" s="25"/>
      <c r="AD15" s="25"/>
      <c r="AE15" s="25"/>
      <c r="AF15" s="25"/>
      <c r="AG15" s="25"/>
      <c r="AH15" s="25"/>
      <c r="AI15" s="25"/>
      <c r="AJ15" s="29"/>
      <c r="AK15" s="29"/>
      <c r="AL15" s="29"/>
      <c r="AM15" s="27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9"/>
      <c r="BB15" s="25"/>
      <c r="BC15" s="25"/>
      <c r="BD15" s="19" t="s">
        <v>656</v>
      </c>
      <c r="BE15" s="19" t="s">
        <v>657</v>
      </c>
      <c r="BF15" s="19" t="s">
        <v>652</v>
      </c>
      <c r="BG15" s="21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9"/>
      <c r="CA15" s="25"/>
      <c r="CB15" s="25"/>
      <c r="CC15" s="25"/>
      <c r="CD15" s="25"/>
      <c r="CE15" s="25"/>
      <c r="CF15" s="25"/>
      <c r="CG15" s="12"/>
      <c r="CH15" s="12"/>
      <c r="CI15" s="25"/>
      <c r="CJ15" s="25"/>
      <c r="CK15" s="25"/>
      <c r="CL15" s="21"/>
      <c r="CM15" s="25"/>
      <c r="CN15" s="25"/>
      <c r="CO15" s="25"/>
      <c r="CP15" s="25"/>
      <c r="CQ15" s="25"/>
      <c r="CR15" s="25"/>
      <c r="CS15" s="25"/>
      <c r="CT15" s="25"/>
      <c r="CU15" s="25"/>
      <c r="CV15" s="25"/>
    </row>
    <row r="16" spans="1:100" ht="26.15" customHeight="1">
      <c r="A16" s="17" t="s">
        <v>658</v>
      </c>
      <c r="B16" s="25"/>
      <c r="C16" s="25"/>
      <c r="D16" s="25"/>
      <c r="E16" s="26"/>
      <c r="F16" s="25"/>
      <c r="G16" s="27"/>
      <c r="H16" s="21" t="s">
        <v>659</v>
      </c>
      <c r="I16" s="25"/>
      <c r="J16" s="28"/>
      <c r="K16" s="25"/>
      <c r="L16" s="12"/>
      <c r="M16" s="25"/>
      <c r="N16" s="25"/>
      <c r="O16" s="25"/>
      <c r="P16" s="21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12"/>
      <c r="AC16" s="25"/>
      <c r="AD16" s="25"/>
      <c r="AE16" s="25"/>
      <c r="AF16" s="25"/>
      <c r="AG16" s="25"/>
      <c r="AH16" s="25"/>
      <c r="AI16" s="25"/>
      <c r="AJ16" s="31"/>
      <c r="AK16" s="29"/>
      <c r="AL16" s="29"/>
      <c r="AM16" s="27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9"/>
      <c r="BB16" s="25"/>
      <c r="BC16" s="25"/>
      <c r="BD16" s="19" t="s">
        <v>657</v>
      </c>
      <c r="BE16" s="19"/>
      <c r="BF16" s="19" t="s">
        <v>660</v>
      </c>
      <c r="BG16" s="21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9"/>
      <c r="CA16" s="25"/>
      <c r="CB16" s="25"/>
      <c r="CC16" s="25"/>
      <c r="CD16" s="25"/>
      <c r="CE16" s="25"/>
      <c r="CF16" s="25"/>
      <c r="CG16" s="12"/>
      <c r="CH16" s="12"/>
      <c r="CI16" s="25"/>
      <c r="CJ16" s="25"/>
      <c r="CK16" s="25"/>
      <c r="CL16" s="21"/>
      <c r="CM16" s="25"/>
      <c r="CN16" s="25"/>
      <c r="CO16" s="25"/>
      <c r="CP16" s="25"/>
      <c r="CQ16" s="25"/>
      <c r="CR16" s="25"/>
      <c r="CS16" s="25"/>
      <c r="CT16" s="25"/>
      <c r="CU16" s="25"/>
      <c r="CV16" s="25"/>
    </row>
    <row r="17" spans="1:51" ht="25.75" customHeight="1">
      <c r="A17" s="17"/>
      <c r="C17" s="32" t="s">
        <v>661</v>
      </c>
      <c r="O17" s="32" t="s">
        <v>661</v>
      </c>
      <c r="R17" s="33"/>
      <c r="V17" s="32" t="s">
        <v>662</v>
      </c>
      <c r="W17" s="25"/>
      <c r="Y17" s="32" t="s">
        <v>662</v>
      </c>
      <c r="AJ17" s="34"/>
      <c r="AY17" s="32" t="s">
        <v>662</v>
      </c>
    </row>
    <row r="18" spans="1:51" ht="25.75" customHeight="1">
      <c r="A18" s="17"/>
    </row>
    <row r="19" spans="1:51" ht="25.75" customHeight="1">
      <c r="A19" s="17"/>
    </row>
    <row r="20" spans="1:51" ht="26.15" customHeight="1">
      <c r="A20" s="35"/>
    </row>
    <row r="21" spans="1:51" ht="26.15" customHeight="1">
      <c r="A21" s="35" t="s">
        <v>663</v>
      </c>
    </row>
    <row r="22" spans="1:51" ht="26.15" customHeight="1">
      <c r="A22" s="35" t="s">
        <v>664</v>
      </c>
    </row>
    <row r="23" spans="1:51" ht="26.15" customHeight="1">
      <c r="A23" s="35" t="s">
        <v>665</v>
      </c>
    </row>
    <row r="26" spans="1:51" ht="26.15" customHeight="1">
      <c r="A26" s="36" t="s">
        <v>666</v>
      </c>
    </row>
    <row r="27" spans="1:51" ht="26.15" customHeight="1">
      <c r="A27" s="36" t="s">
        <v>667</v>
      </c>
    </row>
    <row r="28" spans="1:51" ht="26.15" customHeight="1">
      <c r="A28" s="36" t="s">
        <v>668</v>
      </c>
    </row>
  </sheetData>
  <sheetProtection algorithmName="SHA-512" hashValue="erGw4DYAJkWSKjTGLJvLvFmxs2z+PRAf9ZVO9JieH2mlmhCcpSBs975EXs8fYMPhSL1dVn2h1JP3WEaGb8+A6A==" saltValue="b92ad2P0UgMQcPN6STOzbQ==" spinCount="100000" sheet="1" objects="1" scenarios="1"/>
  <sortState columnSort="1" ref="B1:CP16">
    <sortCondition ref="B1:CP1"/>
  </sortState>
  <conditionalFormatting sqref="B3:D16 BH16:BJ16 BL16:CV16 CW16:DA1048576 BH17:CV1048576">
    <cfRule type="expression" dxfId="79" priority="77">
      <formula>MOD(COLUMN(),2)=0</formula>
    </cfRule>
  </conditionalFormatting>
  <conditionalFormatting sqref="B17:AI1048576">
    <cfRule type="expression" dxfId="78" priority="1">
      <formula>MOD(COLUMN(),2)=0</formula>
    </cfRule>
  </conditionalFormatting>
  <conditionalFormatting sqref="B1:DA2">
    <cfRule type="expression" dxfId="77" priority="9">
      <formula>MOD(COLUMN(),2)=0</formula>
    </cfRule>
  </conditionalFormatting>
  <conditionalFormatting sqref="F3:AI16">
    <cfRule type="expression" dxfId="76" priority="4">
      <formula>MOD(COLUMN(),2)=0</formula>
    </cfRule>
  </conditionalFormatting>
  <conditionalFormatting sqref="AJ3:BG1048576">
    <cfRule type="expression" dxfId="75" priority="3">
      <formula>MOD(COLUMN(),2)=0</formula>
    </cfRule>
  </conditionalFormatting>
  <conditionalFormatting sqref="AZ12:BA13">
    <cfRule type="expression" dxfId="74" priority="13">
      <formula>MOD(COLUMN(),2)=0</formula>
    </cfRule>
  </conditionalFormatting>
  <conditionalFormatting sqref="BH11:BI15">
    <cfRule type="expression" dxfId="73" priority="23">
      <formula>MOD(COLUMN(),2)=0</formula>
    </cfRule>
  </conditionalFormatting>
  <conditionalFormatting sqref="BH3:BK10">
    <cfRule type="expression" dxfId="72" priority="17">
      <formula>MOD(COLUMN(),2)=0</formula>
    </cfRule>
  </conditionalFormatting>
  <conditionalFormatting sqref="BJ11:BK13 BJ14:CD14 CE14:DA15 BK14:BK16 BJ15 BL15:CD15">
    <cfRule type="expression" dxfId="71" priority="15">
      <formula>MOD(COLUMN(),2)=0</formula>
    </cfRule>
  </conditionalFormatting>
  <conditionalFormatting sqref="BL3:DA13">
    <cfRule type="expression" dxfId="70" priority="34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C06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C07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C08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C09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C10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C11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C12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C13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C14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C15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  <mergeCell ref="D2:E2"/>
    <mergeCell ref="F2:H2"/>
    <mergeCell ref="I2:I3"/>
    <mergeCell ref="D7:F7"/>
    <mergeCell ref="H7:J9"/>
    <mergeCell ref="D3:E5"/>
    <mergeCell ref="F3:H5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AA51"/>
  <sheetViews>
    <sheetView showGridLines="0" tabSelected="1" view="pageBreakPreview" zoomScale="57" zoomScaleSheetLayoutView="57" workbookViewId="0">
      <pane xSplit="3" ySplit="7" topLeftCell="D8" activePane="bottomRight" state="frozen"/>
      <selection activeCell="B10" sqref="B10:D10"/>
      <selection pane="topRight"/>
      <selection pane="bottomLeft"/>
      <selection pane="bottomRight" activeCell="M34" sqref="M34"/>
    </sheetView>
  </sheetViews>
  <sheetFormatPr baseColWidth="10" defaultRowHeight="14"/>
  <cols>
    <col min="1" max="1" width="6.1796875" style="38" customWidth="1"/>
    <col min="2" max="2" width="27" style="37" customWidth="1"/>
    <col min="3" max="3" width="21.453125" style="37" customWidth="1"/>
    <col min="4" max="4" width="17.54296875" style="37" customWidth="1"/>
    <col min="5" max="5" width="40.81640625" style="37" customWidth="1"/>
    <col min="6" max="6" width="24.1796875" style="37" bestFit="1" customWidth="1"/>
    <col min="7" max="7" width="15.1796875" style="37" customWidth="1"/>
    <col min="8" max="8" width="12.453125" style="39" customWidth="1"/>
    <col min="9" max="9" width="5.1796875" style="37" customWidth="1"/>
    <col min="10" max="10" width="14.81640625" style="37" customWidth="1"/>
    <col min="11" max="11" width="16.54296875" style="37" customWidth="1"/>
    <col min="12" max="12" width="14.54296875" style="37" customWidth="1"/>
    <col min="13" max="13" width="14.453125" style="37" customWidth="1"/>
    <col min="14" max="14" width="17" style="37" customWidth="1"/>
    <col min="15" max="15" width="16.1796875" style="37" customWidth="1"/>
    <col min="16" max="16" width="16.453125" style="37" customWidth="1"/>
    <col min="17" max="17" width="11.54296875" style="37"/>
    <col min="18" max="20" width="11.54296875" style="40"/>
    <col min="21" max="261" width="11.54296875" style="37"/>
    <col min="262" max="262" width="17.54296875" style="37" customWidth="1"/>
    <col min="263" max="266" width="11.54296875" style="37"/>
    <col min="267" max="267" width="16.54296875" style="37" customWidth="1"/>
    <col min="268" max="268" width="12.453125" style="37" customWidth="1"/>
    <col min="269" max="269" width="11.453125" style="37" bestFit="1" customWidth="1"/>
    <col min="270" max="270" width="16.453125" style="37" customWidth="1"/>
    <col min="271" max="271" width="16.1796875" style="37" customWidth="1"/>
    <col min="272" max="272" width="16.453125" style="37" customWidth="1"/>
    <col min="273" max="517" width="11.54296875" style="37"/>
    <col min="518" max="518" width="17.54296875" style="37" customWidth="1"/>
    <col min="519" max="522" width="11.54296875" style="37"/>
    <col min="523" max="523" width="16.54296875" style="37" customWidth="1"/>
    <col min="524" max="524" width="12.453125" style="37" customWidth="1"/>
    <col min="525" max="525" width="11.453125" style="37" bestFit="1" customWidth="1"/>
    <col min="526" max="526" width="16.453125" style="37" customWidth="1"/>
    <col min="527" max="527" width="16.1796875" style="37" customWidth="1"/>
    <col min="528" max="528" width="16.453125" style="37" customWidth="1"/>
    <col min="529" max="773" width="11.54296875" style="37"/>
    <col min="774" max="774" width="17.54296875" style="37" customWidth="1"/>
    <col min="775" max="778" width="11.54296875" style="37"/>
    <col min="779" max="779" width="16.54296875" style="37" customWidth="1"/>
    <col min="780" max="780" width="12.453125" style="37" customWidth="1"/>
    <col min="781" max="781" width="11.453125" style="37" bestFit="1" customWidth="1"/>
    <col min="782" max="782" width="16.453125" style="37" customWidth="1"/>
    <col min="783" max="783" width="16.1796875" style="37" customWidth="1"/>
    <col min="784" max="784" width="16.453125" style="37" customWidth="1"/>
    <col min="785" max="1029" width="11.54296875" style="37"/>
    <col min="1030" max="1030" width="17.54296875" style="37" customWidth="1"/>
    <col min="1031" max="1034" width="11.54296875" style="37"/>
    <col min="1035" max="1035" width="16.54296875" style="37" customWidth="1"/>
    <col min="1036" max="1036" width="12.453125" style="37" customWidth="1"/>
    <col min="1037" max="1037" width="11.453125" style="37" bestFit="1" customWidth="1"/>
    <col min="1038" max="1038" width="16.453125" style="37" customWidth="1"/>
    <col min="1039" max="1039" width="16.1796875" style="37" customWidth="1"/>
    <col min="1040" max="1040" width="16.453125" style="37" customWidth="1"/>
    <col min="1041" max="1285" width="11.54296875" style="37"/>
    <col min="1286" max="1286" width="17.54296875" style="37" customWidth="1"/>
    <col min="1287" max="1290" width="11.54296875" style="37"/>
    <col min="1291" max="1291" width="16.54296875" style="37" customWidth="1"/>
    <col min="1292" max="1292" width="12.453125" style="37" customWidth="1"/>
    <col min="1293" max="1293" width="11.453125" style="37" bestFit="1" customWidth="1"/>
    <col min="1294" max="1294" width="16.453125" style="37" customWidth="1"/>
    <col min="1295" max="1295" width="16.1796875" style="37" customWidth="1"/>
    <col min="1296" max="1296" width="16.453125" style="37" customWidth="1"/>
    <col min="1297" max="1541" width="11.54296875" style="37"/>
    <col min="1542" max="1542" width="17.54296875" style="37" customWidth="1"/>
    <col min="1543" max="1546" width="11.54296875" style="37"/>
    <col min="1547" max="1547" width="16.54296875" style="37" customWidth="1"/>
    <col min="1548" max="1548" width="12.453125" style="37" customWidth="1"/>
    <col min="1549" max="1549" width="11.453125" style="37" bestFit="1" customWidth="1"/>
    <col min="1550" max="1550" width="16.453125" style="37" customWidth="1"/>
    <col min="1551" max="1551" width="16.1796875" style="37" customWidth="1"/>
    <col min="1552" max="1552" width="16.453125" style="37" customWidth="1"/>
    <col min="1553" max="1797" width="11.54296875" style="37"/>
    <col min="1798" max="1798" width="17.54296875" style="37" customWidth="1"/>
    <col min="1799" max="1802" width="11.54296875" style="37"/>
    <col min="1803" max="1803" width="16.54296875" style="37" customWidth="1"/>
    <col min="1804" max="1804" width="12.453125" style="37" customWidth="1"/>
    <col min="1805" max="1805" width="11.453125" style="37" bestFit="1" customWidth="1"/>
    <col min="1806" max="1806" width="16.453125" style="37" customWidth="1"/>
    <col min="1807" max="1807" width="16.1796875" style="37" customWidth="1"/>
    <col min="1808" max="1808" width="16.453125" style="37" customWidth="1"/>
    <col min="1809" max="2053" width="11.54296875" style="37"/>
    <col min="2054" max="2054" width="17.54296875" style="37" customWidth="1"/>
    <col min="2055" max="2058" width="11.54296875" style="37"/>
    <col min="2059" max="2059" width="16.54296875" style="37" customWidth="1"/>
    <col min="2060" max="2060" width="12.453125" style="37" customWidth="1"/>
    <col min="2061" max="2061" width="11.453125" style="37" bestFit="1" customWidth="1"/>
    <col min="2062" max="2062" width="16.453125" style="37" customWidth="1"/>
    <col min="2063" max="2063" width="16.1796875" style="37" customWidth="1"/>
    <col min="2064" max="2064" width="16.453125" style="37" customWidth="1"/>
    <col min="2065" max="2309" width="11.54296875" style="37"/>
    <col min="2310" max="2310" width="17.54296875" style="37" customWidth="1"/>
    <col min="2311" max="2314" width="11.54296875" style="37"/>
    <col min="2315" max="2315" width="16.54296875" style="37" customWidth="1"/>
    <col min="2316" max="2316" width="12.453125" style="37" customWidth="1"/>
    <col min="2317" max="2317" width="11.453125" style="37" bestFit="1" customWidth="1"/>
    <col min="2318" max="2318" width="16.453125" style="37" customWidth="1"/>
    <col min="2319" max="2319" width="16.1796875" style="37" customWidth="1"/>
    <col min="2320" max="2320" width="16.453125" style="37" customWidth="1"/>
    <col min="2321" max="2565" width="11.54296875" style="37"/>
    <col min="2566" max="2566" width="17.54296875" style="37" customWidth="1"/>
    <col min="2567" max="2570" width="11.54296875" style="37"/>
    <col min="2571" max="2571" width="16.54296875" style="37" customWidth="1"/>
    <col min="2572" max="2572" width="12.453125" style="37" customWidth="1"/>
    <col min="2573" max="2573" width="11.453125" style="37" bestFit="1" customWidth="1"/>
    <col min="2574" max="2574" width="16.453125" style="37" customWidth="1"/>
    <col min="2575" max="2575" width="16.1796875" style="37" customWidth="1"/>
    <col min="2576" max="2576" width="16.453125" style="37" customWidth="1"/>
    <col min="2577" max="2821" width="11.54296875" style="37"/>
    <col min="2822" max="2822" width="17.54296875" style="37" customWidth="1"/>
    <col min="2823" max="2826" width="11.54296875" style="37"/>
    <col min="2827" max="2827" width="16.54296875" style="37" customWidth="1"/>
    <col min="2828" max="2828" width="12.453125" style="37" customWidth="1"/>
    <col min="2829" max="2829" width="11.453125" style="37" bestFit="1" customWidth="1"/>
    <col min="2830" max="2830" width="16.453125" style="37" customWidth="1"/>
    <col min="2831" max="2831" width="16.1796875" style="37" customWidth="1"/>
    <col min="2832" max="2832" width="16.453125" style="37" customWidth="1"/>
    <col min="2833" max="3077" width="11.54296875" style="37"/>
    <col min="3078" max="3078" width="17.54296875" style="37" customWidth="1"/>
    <col min="3079" max="3082" width="11.54296875" style="37"/>
    <col min="3083" max="3083" width="16.54296875" style="37" customWidth="1"/>
    <col min="3084" max="3084" width="12.453125" style="37" customWidth="1"/>
    <col min="3085" max="3085" width="11.453125" style="37" bestFit="1" customWidth="1"/>
    <col min="3086" max="3086" width="16.453125" style="37" customWidth="1"/>
    <col min="3087" max="3087" width="16.1796875" style="37" customWidth="1"/>
    <col min="3088" max="3088" width="16.453125" style="37" customWidth="1"/>
    <col min="3089" max="3333" width="11.54296875" style="37"/>
    <col min="3334" max="3334" width="17.54296875" style="37" customWidth="1"/>
    <col min="3335" max="3338" width="11.54296875" style="37"/>
    <col min="3339" max="3339" width="16.54296875" style="37" customWidth="1"/>
    <col min="3340" max="3340" width="12.453125" style="37" customWidth="1"/>
    <col min="3341" max="3341" width="11.453125" style="37" bestFit="1" customWidth="1"/>
    <col min="3342" max="3342" width="16.453125" style="37" customWidth="1"/>
    <col min="3343" max="3343" width="16.1796875" style="37" customWidth="1"/>
    <col min="3344" max="3344" width="16.453125" style="37" customWidth="1"/>
    <col min="3345" max="3589" width="11.54296875" style="37"/>
    <col min="3590" max="3590" width="17.54296875" style="37" customWidth="1"/>
    <col min="3591" max="3594" width="11.54296875" style="37"/>
    <col min="3595" max="3595" width="16.54296875" style="37" customWidth="1"/>
    <col min="3596" max="3596" width="12.453125" style="37" customWidth="1"/>
    <col min="3597" max="3597" width="11.453125" style="37" bestFit="1" customWidth="1"/>
    <col min="3598" max="3598" width="16.453125" style="37" customWidth="1"/>
    <col min="3599" max="3599" width="16.1796875" style="37" customWidth="1"/>
    <col min="3600" max="3600" width="16.453125" style="37" customWidth="1"/>
    <col min="3601" max="3845" width="11.54296875" style="37"/>
    <col min="3846" max="3846" width="17.54296875" style="37" customWidth="1"/>
    <col min="3847" max="3850" width="11.54296875" style="37"/>
    <col min="3851" max="3851" width="16.54296875" style="37" customWidth="1"/>
    <col min="3852" max="3852" width="12.453125" style="37" customWidth="1"/>
    <col min="3853" max="3853" width="11.453125" style="37" bestFit="1" customWidth="1"/>
    <col min="3854" max="3854" width="16.453125" style="37" customWidth="1"/>
    <col min="3855" max="3855" width="16.1796875" style="37" customWidth="1"/>
    <col min="3856" max="3856" width="16.453125" style="37" customWidth="1"/>
    <col min="3857" max="4101" width="11.54296875" style="37"/>
    <col min="4102" max="4102" width="17.54296875" style="37" customWidth="1"/>
    <col min="4103" max="4106" width="11.54296875" style="37"/>
    <col min="4107" max="4107" width="16.54296875" style="37" customWidth="1"/>
    <col min="4108" max="4108" width="12.453125" style="37" customWidth="1"/>
    <col min="4109" max="4109" width="11.453125" style="37" bestFit="1" customWidth="1"/>
    <col min="4110" max="4110" width="16.453125" style="37" customWidth="1"/>
    <col min="4111" max="4111" width="16.1796875" style="37" customWidth="1"/>
    <col min="4112" max="4112" width="16.453125" style="37" customWidth="1"/>
    <col min="4113" max="4357" width="11.54296875" style="37"/>
    <col min="4358" max="4358" width="17.54296875" style="37" customWidth="1"/>
    <col min="4359" max="4362" width="11.54296875" style="37"/>
    <col min="4363" max="4363" width="16.54296875" style="37" customWidth="1"/>
    <col min="4364" max="4364" width="12.453125" style="37" customWidth="1"/>
    <col min="4365" max="4365" width="11.453125" style="37" bestFit="1" customWidth="1"/>
    <col min="4366" max="4366" width="16.453125" style="37" customWidth="1"/>
    <col min="4367" max="4367" width="16.1796875" style="37" customWidth="1"/>
    <col min="4368" max="4368" width="16.453125" style="37" customWidth="1"/>
    <col min="4369" max="4613" width="11.54296875" style="37"/>
    <col min="4614" max="4614" width="17.54296875" style="37" customWidth="1"/>
    <col min="4615" max="4618" width="11.54296875" style="37"/>
    <col min="4619" max="4619" width="16.54296875" style="37" customWidth="1"/>
    <col min="4620" max="4620" width="12.453125" style="37" customWidth="1"/>
    <col min="4621" max="4621" width="11.453125" style="37" bestFit="1" customWidth="1"/>
    <col min="4622" max="4622" width="16.453125" style="37" customWidth="1"/>
    <col min="4623" max="4623" width="16.1796875" style="37" customWidth="1"/>
    <col min="4624" max="4624" width="16.453125" style="37" customWidth="1"/>
    <col min="4625" max="4869" width="11.54296875" style="37"/>
    <col min="4870" max="4870" width="17.54296875" style="37" customWidth="1"/>
    <col min="4871" max="4874" width="11.54296875" style="37"/>
    <col min="4875" max="4875" width="16.54296875" style="37" customWidth="1"/>
    <col min="4876" max="4876" width="12.453125" style="37" customWidth="1"/>
    <col min="4877" max="4877" width="11.453125" style="37" bestFit="1" customWidth="1"/>
    <col min="4878" max="4878" width="16.453125" style="37" customWidth="1"/>
    <col min="4879" max="4879" width="16.1796875" style="37" customWidth="1"/>
    <col min="4880" max="4880" width="16.453125" style="37" customWidth="1"/>
    <col min="4881" max="5125" width="11.54296875" style="37"/>
    <col min="5126" max="5126" width="17.54296875" style="37" customWidth="1"/>
    <col min="5127" max="5130" width="11.54296875" style="37"/>
    <col min="5131" max="5131" width="16.54296875" style="37" customWidth="1"/>
    <col min="5132" max="5132" width="12.453125" style="37" customWidth="1"/>
    <col min="5133" max="5133" width="11.453125" style="37" bestFit="1" customWidth="1"/>
    <col min="5134" max="5134" width="16.453125" style="37" customWidth="1"/>
    <col min="5135" max="5135" width="16.1796875" style="37" customWidth="1"/>
    <col min="5136" max="5136" width="16.453125" style="37" customWidth="1"/>
    <col min="5137" max="5381" width="11.54296875" style="37"/>
    <col min="5382" max="5382" width="17.54296875" style="37" customWidth="1"/>
    <col min="5383" max="5386" width="11.54296875" style="37"/>
    <col min="5387" max="5387" width="16.54296875" style="37" customWidth="1"/>
    <col min="5388" max="5388" width="12.453125" style="37" customWidth="1"/>
    <col min="5389" max="5389" width="11.453125" style="37" bestFit="1" customWidth="1"/>
    <col min="5390" max="5390" width="16.453125" style="37" customWidth="1"/>
    <col min="5391" max="5391" width="16.1796875" style="37" customWidth="1"/>
    <col min="5392" max="5392" width="16.453125" style="37" customWidth="1"/>
    <col min="5393" max="5637" width="11.54296875" style="37"/>
    <col min="5638" max="5638" width="17.54296875" style="37" customWidth="1"/>
    <col min="5639" max="5642" width="11.54296875" style="37"/>
    <col min="5643" max="5643" width="16.54296875" style="37" customWidth="1"/>
    <col min="5644" max="5644" width="12.453125" style="37" customWidth="1"/>
    <col min="5645" max="5645" width="11.453125" style="37" bestFit="1" customWidth="1"/>
    <col min="5646" max="5646" width="16.453125" style="37" customWidth="1"/>
    <col min="5647" max="5647" width="16.1796875" style="37" customWidth="1"/>
    <col min="5648" max="5648" width="16.453125" style="37" customWidth="1"/>
    <col min="5649" max="5893" width="11.54296875" style="37"/>
    <col min="5894" max="5894" width="17.54296875" style="37" customWidth="1"/>
    <col min="5895" max="5898" width="11.54296875" style="37"/>
    <col min="5899" max="5899" width="16.54296875" style="37" customWidth="1"/>
    <col min="5900" max="5900" width="12.453125" style="37" customWidth="1"/>
    <col min="5901" max="5901" width="11.453125" style="37" bestFit="1" customWidth="1"/>
    <col min="5902" max="5902" width="16.453125" style="37" customWidth="1"/>
    <col min="5903" max="5903" width="16.1796875" style="37" customWidth="1"/>
    <col min="5904" max="5904" width="16.453125" style="37" customWidth="1"/>
    <col min="5905" max="6149" width="11.54296875" style="37"/>
    <col min="6150" max="6150" width="17.54296875" style="37" customWidth="1"/>
    <col min="6151" max="6154" width="11.54296875" style="37"/>
    <col min="6155" max="6155" width="16.54296875" style="37" customWidth="1"/>
    <col min="6156" max="6156" width="12.453125" style="37" customWidth="1"/>
    <col min="6157" max="6157" width="11.453125" style="37" bestFit="1" customWidth="1"/>
    <col min="6158" max="6158" width="16.453125" style="37" customWidth="1"/>
    <col min="6159" max="6159" width="16.1796875" style="37" customWidth="1"/>
    <col min="6160" max="6160" width="16.453125" style="37" customWidth="1"/>
    <col min="6161" max="6405" width="11.54296875" style="37"/>
    <col min="6406" max="6406" width="17.54296875" style="37" customWidth="1"/>
    <col min="6407" max="6410" width="11.54296875" style="37"/>
    <col min="6411" max="6411" width="16.54296875" style="37" customWidth="1"/>
    <col min="6412" max="6412" width="12.453125" style="37" customWidth="1"/>
    <col min="6413" max="6413" width="11.453125" style="37" bestFit="1" customWidth="1"/>
    <col min="6414" max="6414" width="16.453125" style="37" customWidth="1"/>
    <col min="6415" max="6415" width="16.1796875" style="37" customWidth="1"/>
    <col min="6416" max="6416" width="16.453125" style="37" customWidth="1"/>
    <col min="6417" max="6661" width="11.54296875" style="37"/>
    <col min="6662" max="6662" width="17.54296875" style="37" customWidth="1"/>
    <col min="6663" max="6666" width="11.54296875" style="37"/>
    <col min="6667" max="6667" width="16.54296875" style="37" customWidth="1"/>
    <col min="6668" max="6668" width="12.453125" style="37" customWidth="1"/>
    <col min="6669" max="6669" width="11.453125" style="37" bestFit="1" customWidth="1"/>
    <col min="6670" max="6670" width="16.453125" style="37" customWidth="1"/>
    <col min="6671" max="6671" width="16.1796875" style="37" customWidth="1"/>
    <col min="6672" max="6672" width="16.453125" style="37" customWidth="1"/>
    <col min="6673" max="6917" width="11.54296875" style="37"/>
    <col min="6918" max="6918" width="17.54296875" style="37" customWidth="1"/>
    <col min="6919" max="6922" width="11.54296875" style="37"/>
    <col min="6923" max="6923" width="16.54296875" style="37" customWidth="1"/>
    <col min="6924" max="6924" width="12.453125" style="37" customWidth="1"/>
    <col min="6925" max="6925" width="11.453125" style="37" bestFit="1" customWidth="1"/>
    <col min="6926" max="6926" width="16.453125" style="37" customWidth="1"/>
    <col min="6927" max="6927" width="16.1796875" style="37" customWidth="1"/>
    <col min="6928" max="6928" width="16.453125" style="37" customWidth="1"/>
    <col min="6929" max="7173" width="11.54296875" style="37"/>
    <col min="7174" max="7174" width="17.54296875" style="37" customWidth="1"/>
    <col min="7175" max="7178" width="11.54296875" style="37"/>
    <col min="7179" max="7179" width="16.54296875" style="37" customWidth="1"/>
    <col min="7180" max="7180" width="12.453125" style="37" customWidth="1"/>
    <col min="7181" max="7181" width="11.453125" style="37" bestFit="1" customWidth="1"/>
    <col min="7182" max="7182" width="16.453125" style="37" customWidth="1"/>
    <col min="7183" max="7183" width="16.1796875" style="37" customWidth="1"/>
    <col min="7184" max="7184" width="16.453125" style="37" customWidth="1"/>
    <col min="7185" max="7429" width="11.54296875" style="37"/>
    <col min="7430" max="7430" width="17.54296875" style="37" customWidth="1"/>
    <col min="7431" max="7434" width="11.54296875" style="37"/>
    <col min="7435" max="7435" width="16.54296875" style="37" customWidth="1"/>
    <col min="7436" max="7436" width="12.453125" style="37" customWidth="1"/>
    <col min="7437" max="7437" width="11.453125" style="37" bestFit="1" customWidth="1"/>
    <col min="7438" max="7438" width="16.453125" style="37" customWidth="1"/>
    <col min="7439" max="7439" width="16.1796875" style="37" customWidth="1"/>
    <col min="7440" max="7440" width="16.453125" style="37" customWidth="1"/>
    <col min="7441" max="7685" width="11.54296875" style="37"/>
    <col min="7686" max="7686" width="17.54296875" style="37" customWidth="1"/>
    <col min="7687" max="7690" width="11.54296875" style="37"/>
    <col min="7691" max="7691" width="16.54296875" style="37" customWidth="1"/>
    <col min="7692" max="7692" width="12.453125" style="37" customWidth="1"/>
    <col min="7693" max="7693" width="11.453125" style="37" bestFit="1" customWidth="1"/>
    <col min="7694" max="7694" width="16.453125" style="37" customWidth="1"/>
    <col min="7695" max="7695" width="16.1796875" style="37" customWidth="1"/>
    <col min="7696" max="7696" width="16.453125" style="37" customWidth="1"/>
    <col min="7697" max="7941" width="11.54296875" style="37"/>
    <col min="7942" max="7942" width="17.54296875" style="37" customWidth="1"/>
    <col min="7943" max="7946" width="11.54296875" style="37"/>
    <col min="7947" max="7947" width="16.54296875" style="37" customWidth="1"/>
    <col min="7948" max="7948" width="12.453125" style="37" customWidth="1"/>
    <col min="7949" max="7949" width="11.453125" style="37" bestFit="1" customWidth="1"/>
    <col min="7950" max="7950" width="16.453125" style="37" customWidth="1"/>
    <col min="7951" max="7951" width="16.1796875" style="37" customWidth="1"/>
    <col min="7952" max="7952" width="16.453125" style="37" customWidth="1"/>
    <col min="7953" max="8197" width="11.54296875" style="37"/>
    <col min="8198" max="8198" width="17.54296875" style="37" customWidth="1"/>
    <col min="8199" max="8202" width="11.54296875" style="37"/>
    <col min="8203" max="8203" width="16.54296875" style="37" customWidth="1"/>
    <col min="8204" max="8204" width="12.453125" style="37" customWidth="1"/>
    <col min="8205" max="8205" width="11.453125" style="37" bestFit="1" customWidth="1"/>
    <col min="8206" max="8206" width="16.453125" style="37" customWidth="1"/>
    <col min="8207" max="8207" width="16.1796875" style="37" customWidth="1"/>
    <col min="8208" max="8208" width="16.453125" style="37" customWidth="1"/>
    <col min="8209" max="8453" width="11.54296875" style="37"/>
    <col min="8454" max="8454" width="17.54296875" style="37" customWidth="1"/>
    <col min="8455" max="8458" width="11.54296875" style="37"/>
    <col min="8459" max="8459" width="16.54296875" style="37" customWidth="1"/>
    <col min="8460" max="8460" width="12.453125" style="37" customWidth="1"/>
    <col min="8461" max="8461" width="11.453125" style="37" bestFit="1" customWidth="1"/>
    <col min="8462" max="8462" width="16.453125" style="37" customWidth="1"/>
    <col min="8463" max="8463" width="16.1796875" style="37" customWidth="1"/>
    <col min="8464" max="8464" width="16.453125" style="37" customWidth="1"/>
    <col min="8465" max="8709" width="11.54296875" style="37"/>
    <col min="8710" max="8710" width="17.54296875" style="37" customWidth="1"/>
    <col min="8711" max="8714" width="11.54296875" style="37"/>
    <col min="8715" max="8715" width="16.54296875" style="37" customWidth="1"/>
    <col min="8716" max="8716" width="12.453125" style="37" customWidth="1"/>
    <col min="8717" max="8717" width="11.453125" style="37" bestFit="1" customWidth="1"/>
    <col min="8718" max="8718" width="16.453125" style="37" customWidth="1"/>
    <col min="8719" max="8719" width="16.1796875" style="37" customWidth="1"/>
    <col min="8720" max="8720" width="16.453125" style="37" customWidth="1"/>
    <col min="8721" max="8965" width="11.54296875" style="37"/>
    <col min="8966" max="8966" width="17.54296875" style="37" customWidth="1"/>
    <col min="8967" max="8970" width="11.54296875" style="37"/>
    <col min="8971" max="8971" width="16.54296875" style="37" customWidth="1"/>
    <col min="8972" max="8972" width="12.453125" style="37" customWidth="1"/>
    <col min="8973" max="8973" width="11.453125" style="37" bestFit="1" customWidth="1"/>
    <col min="8974" max="8974" width="16.453125" style="37" customWidth="1"/>
    <col min="8975" max="8975" width="16.1796875" style="37" customWidth="1"/>
    <col min="8976" max="8976" width="16.453125" style="37" customWidth="1"/>
    <col min="8977" max="9221" width="11.54296875" style="37"/>
    <col min="9222" max="9222" width="17.54296875" style="37" customWidth="1"/>
    <col min="9223" max="9226" width="11.54296875" style="37"/>
    <col min="9227" max="9227" width="16.54296875" style="37" customWidth="1"/>
    <col min="9228" max="9228" width="12.453125" style="37" customWidth="1"/>
    <col min="9229" max="9229" width="11.453125" style="37" bestFit="1" customWidth="1"/>
    <col min="9230" max="9230" width="16.453125" style="37" customWidth="1"/>
    <col min="9231" max="9231" width="16.1796875" style="37" customWidth="1"/>
    <col min="9232" max="9232" width="16.453125" style="37" customWidth="1"/>
    <col min="9233" max="9477" width="11.54296875" style="37"/>
    <col min="9478" max="9478" width="17.54296875" style="37" customWidth="1"/>
    <col min="9479" max="9482" width="11.54296875" style="37"/>
    <col min="9483" max="9483" width="16.54296875" style="37" customWidth="1"/>
    <col min="9484" max="9484" width="12.453125" style="37" customWidth="1"/>
    <col min="9485" max="9485" width="11.453125" style="37" bestFit="1" customWidth="1"/>
    <col min="9486" max="9486" width="16.453125" style="37" customWidth="1"/>
    <col min="9487" max="9487" width="16.1796875" style="37" customWidth="1"/>
    <col min="9488" max="9488" width="16.453125" style="37" customWidth="1"/>
    <col min="9489" max="9733" width="11.54296875" style="37"/>
    <col min="9734" max="9734" width="17.54296875" style="37" customWidth="1"/>
    <col min="9735" max="9738" width="11.54296875" style="37"/>
    <col min="9739" max="9739" width="16.54296875" style="37" customWidth="1"/>
    <col min="9740" max="9740" width="12.453125" style="37" customWidth="1"/>
    <col min="9741" max="9741" width="11.453125" style="37" bestFit="1" customWidth="1"/>
    <col min="9742" max="9742" width="16.453125" style="37" customWidth="1"/>
    <col min="9743" max="9743" width="16.1796875" style="37" customWidth="1"/>
    <col min="9744" max="9744" width="16.453125" style="37" customWidth="1"/>
    <col min="9745" max="9989" width="11.54296875" style="37"/>
    <col min="9990" max="9990" width="17.54296875" style="37" customWidth="1"/>
    <col min="9991" max="9994" width="11.54296875" style="37"/>
    <col min="9995" max="9995" width="16.54296875" style="37" customWidth="1"/>
    <col min="9996" max="9996" width="12.453125" style="37" customWidth="1"/>
    <col min="9997" max="9997" width="11.453125" style="37" bestFit="1" customWidth="1"/>
    <col min="9998" max="9998" width="16.453125" style="37" customWidth="1"/>
    <col min="9999" max="9999" width="16.1796875" style="37" customWidth="1"/>
    <col min="10000" max="10000" width="16.453125" style="37" customWidth="1"/>
    <col min="10001" max="10245" width="11.54296875" style="37"/>
    <col min="10246" max="10246" width="17.54296875" style="37" customWidth="1"/>
    <col min="10247" max="10250" width="11.54296875" style="37"/>
    <col min="10251" max="10251" width="16.54296875" style="37" customWidth="1"/>
    <col min="10252" max="10252" width="12.453125" style="37" customWidth="1"/>
    <col min="10253" max="10253" width="11.453125" style="37" bestFit="1" customWidth="1"/>
    <col min="10254" max="10254" width="16.453125" style="37" customWidth="1"/>
    <col min="10255" max="10255" width="16.1796875" style="37" customWidth="1"/>
    <col min="10256" max="10256" width="16.453125" style="37" customWidth="1"/>
    <col min="10257" max="10501" width="11.54296875" style="37"/>
    <col min="10502" max="10502" width="17.54296875" style="37" customWidth="1"/>
    <col min="10503" max="10506" width="11.54296875" style="37"/>
    <col min="10507" max="10507" width="16.54296875" style="37" customWidth="1"/>
    <col min="10508" max="10508" width="12.453125" style="37" customWidth="1"/>
    <col min="10509" max="10509" width="11.453125" style="37" bestFit="1" customWidth="1"/>
    <col min="10510" max="10510" width="16.453125" style="37" customWidth="1"/>
    <col min="10511" max="10511" width="16.1796875" style="37" customWidth="1"/>
    <col min="10512" max="10512" width="16.453125" style="37" customWidth="1"/>
    <col min="10513" max="10757" width="11.54296875" style="37"/>
    <col min="10758" max="10758" width="17.54296875" style="37" customWidth="1"/>
    <col min="10759" max="10762" width="11.54296875" style="37"/>
    <col min="10763" max="10763" width="16.54296875" style="37" customWidth="1"/>
    <col min="10764" max="10764" width="12.453125" style="37" customWidth="1"/>
    <col min="10765" max="10765" width="11.453125" style="37" bestFit="1" customWidth="1"/>
    <col min="10766" max="10766" width="16.453125" style="37" customWidth="1"/>
    <col min="10767" max="10767" width="16.1796875" style="37" customWidth="1"/>
    <col min="10768" max="10768" width="16.453125" style="37" customWidth="1"/>
    <col min="10769" max="11013" width="11.54296875" style="37"/>
    <col min="11014" max="11014" width="17.54296875" style="37" customWidth="1"/>
    <col min="11015" max="11018" width="11.54296875" style="37"/>
    <col min="11019" max="11019" width="16.54296875" style="37" customWidth="1"/>
    <col min="11020" max="11020" width="12.453125" style="37" customWidth="1"/>
    <col min="11021" max="11021" width="11.453125" style="37" bestFit="1" customWidth="1"/>
    <col min="11022" max="11022" width="16.453125" style="37" customWidth="1"/>
    <col min="11023" max="11023" width="16.1796875" style="37" customWidth="1"/>
    <col min="11024" max="11024" width="16.453125" style="37" customWidth="1"/>
    <col min="11025" max="11269" width="11.54296875" style="37"/>
    <col min="11270" max="11270" width="17.54296875" style="37" customWidth="1"/>
    <col min="11271" max="11274" width="11.54296875" style="37"/>
    <col min="11275" max="11275" width="16.54296875" style="37" customWidth="1"/>
    <col min="11276" max="11276" width="12.453125" style="37" customWidth="1"/>
    <col min="11277" max="11277" width="11.453125" style="37" bestFit="1" customWidth="1"/>
    <col min="11278" max="11278" width="16.453125" style="37" customWidth="1"/>
    <col min="11279" max="11279" width="16.1796875" style="37" customWidth="1"/>
    <col min="11280" max="11280" width="16.453125" style="37" customWidth="1"/>
    <col min="11281" max="11525" width="11.54296875" style="37"/>
    <col min="11526" max="11526" width="17.54296875" style="37" customWidth="1"/>
    <col min="11527" max="11530" width="11.54296875" style="37"/>
    <col min="11531" max="11531" width="16.54296875" style="37" customWidth="1"/>
    <col min="11532" max="11532" width="12.453125" style="37" customWidth="1"/>
    <col min="11533" max="11533" width="11.453125" style="37" bestFit="1" customWidth="1"/>
    <col min="11534" max="11534" width="16.453125" style="37" customWidth="1"/>
    <col min="11535" max="11535" width="16.1796875" style="37" customWidth="1"/>
    <col min="11536" max="11536" width="16.453125" style="37" customWidth="1"/>
    <col min="11537" max="11781" width="11.54296875" style="37"/>
    <col min="11782" max="11782" width="17.54296875" style="37" customWidth="1"/>
    <col min="11783" max="11786" width="11.54296875" style="37"/>
    <col min="11787" max="11787" width="16.54296875" style="37" customWidth="1"/>
    <col min="11788" max="11788" width="12.453125" style="37" customWidth="1"/>
    <col min="11789" max="11789" width="11.453125" style="37" bestFit="1" customWidth="1"/>
    <col min="11790" max="11790" width="16.453125" style="37" customWidth="1"/>
    <col min="11791" max="11791" width="16.1796875" style="37" customWidth="1"/>
    <col min="11792" max="11792" width="16.453125" style="37" customWidth="1"/>
    <col min="11793" max="12037" width="11.54296875" style="37"/>
    <col min="12038" max="12038" width="17.54296875" style="37" customWidth="1"/>
    <col min="12039" max="12042" width="11.54296875" style="37"/>
    <col min="12043" max="12043" width="16.54296875" style="37" customWidth="1"/>
    <col min="12044" max="12044" width="12.453125" style="37" customWidth="1"/>
    <col min="12045" max="12045" width="11.453125" style="37" bestFit="1" customWidth="1"/>
    <col min="12046" max="12046" width="16.453125" style="37" customWidth="1"/>
    <col min="12047" max="12047" width="16.1796875" style="37" customWidth="1"/>
    <col min="12048" max="12048" width="16.453125" style="37" customWidth="1"/>
    <col min="12049" max="12293" width="11.54296875" style="37"/>
    <col min="12294" max="12294" width="17.54296875" style="37" customWidth="1"/>
    <col min="12295" max="12298" width="11.54296875" style="37"/>
    <col min="12299" max="12299" width="16.54296875" style="37" customWidth="1"/>
    <col min="12300" max="12300" width="12.453125" style="37" customWidth="1"/>
    <col min="12301" max="12301" width="11.453125" style="37" bestFit="1" customWidth="1"/>
    <col min="12302" max="12302" width="16.453125" style="37" customWidth="1"/>
    <col min="12303" max="12303" width="16.1796875" style="37" customWidth="1"/>
    <col min="12304" max="12304" width="16.453125" style="37" customWidth="1"/>
    <col min="12305" max="12549" width="11.54296875" style="37"/>
    <col min="12550" max="12550" width="17.54296875" style="37" customWidth="1"/>
    <col min="12551" max="12554" width="11.54296875" style="37"/>
    <col min="12555" max="12555" width="16.54296875" style="37" customWidth="1"/>
    <col min="12556" max="12556" width="12.453125" style="37" customWidth="1"/>
    <col min="12557" max="12557" width="11.453125" style="37" bestFit="1" customWidth="1"/>
    <col min="12558" max="12558" width="16.453125" style="37" customWidth="1"/>
    <col min="12559" max="12559" width="16.1796875" style="37" customWidth="1"/>
    <col min="12560" max="12560" width="16.453125" style="37" customWidth="1"/>
    <col min="12561" max="12805" width="11.54296875" style="37"/>
    <col min="12806" max="12806" width="17.54296875" style="37" customWidth="1"/>
    <col min="12807" max="12810" width="11.54296875" style="37"/>
    <col min="12811" max="12811" width="16.54296875" style="37" customWidth="1"/>
    <col min="12812" max="12812" width="12.453125" style="37" customWidth="1"/>
    <col min="12813" max="12813" width="11.453125" style="37" bestFit="1" customWidth="1"/>
    <col min="12814" max="12814" width="16.453125" style="37" customWidth="1"/>
    <col min="12815" max="12815" width="16.1796875" style="37" customWidth="1"/>
    <col min="12816" max="12816" width="16.453125" style="37" customWidth="1"/>
    <col min="12817" max="13061" width="11.54296875" style="37"/>
    <col min="13062" max="13062" width="17.54296875" style="37" customWidth="1"/>
    <col min="13063" max="13066" width="11.54296875" style="37"/>
    <col min="13067" max="13067" width="16.54296875" style="37" customWidth="1"/>
    <col min="13068" max="13068" width="12.453125" style="37" customWidth="1"/>
    <col min="13069" max="13069" width="11.453125" style="37" bestFit="1" customWidth="1"/>
    <col min="13070" max="13070" width="16.453125" style="37" customWidth="1"/>
    <col min="13071" max="13071" width="16.1796875" style="37" customWidth="1"/>
    <col min="13072" max="13072" width="16.453125" style="37" customWidth="1"/>
    <col min="13073" max="13317" width="11.54296875" style="37"/>
    <col min="13318" max="13318" width="17.54296875" style="37" customWidth="1"/>
    <col min="13319" max="13322" width="11.54296875" style="37"/>
    <col min="13323" max="13323" width="16.54296875" style="37" customWidth="1"/>
    <col min="13324" max="13324" width="12.453125" style="37" customWidth="1"/>
    <col min="13325" max="13325" width="11.453125" style="37" bestFit="1" customWidth="1"/>
    <col min="13326" max="13326" width="16.453125" style="37" customWidth="1"/>
    <col min="13327" max="13327" width="16.1796875" style="37" customWidth="1"/>
    <col min="13328" max="13328" width="16.453125" style="37" customWidth="1"/>
    <col min="13329" max="13573" width="11.54296875" style="37"/>
    <col min="13574" max="13574" width="17.54296875" style="37" customWidth="1"/>
    <col min="13575" max="13578" width="11.54296875" style="37"/>
    <col min="13579" max="13579" width="16.54296875" style="37" customWidth="1"/>
    <col min="13580" max="13580" width="12.453125" style="37" customWidth="1"/>
    <col min="13581" max="13581" width="11.453125" style="37" bestFit="1" customWidth="1"/>
    <col min="13582" max="13582" width="16.453125" style="37" customWidth="1"/>
    <col min="13583" max="13583" width="16.1796875" style="37" customWidth="1"/>
    <col min="13584" max="13584" width="16.453125" style="37" customWidth="1"/>
    <col min="13585" max="13829" width="11.54296875" style="37"/>
    <col min="13830" max="13830" width="17.54296875" style="37" customWidth="1"/>
    <col min="13831" max="13834" width="11.54296875" style="37"/>
    <col min="13835" max="13835" width="16.54296875" style="37" customWidth="1"/>
    <col min="13836" max="13836" width="12.453125" style="37" customWidth="1"/>
    <col min="13837" max="13837" width="11.453125" style="37" bestFit="1" customWidth="1"/>
    <col min="13838" max="13838" width="16.453125" style="37" customWidth="1"/>
    <col min="13839" max="13839" width="16.1796875" style="37" customWidth="1"/>
    <col min="13840" max="13840" width="16.453125" style="37" customWidth="1"/>
    <col min="13841" max="14085" width="11.54296875" style="37"/>
    <col min="14086" max="14086" width="17.54296875" style="37" customWidth="1"/>
    <col min="14087" max="14090" width="11.54296875" style="37"/>
    <col min="14091" max="14091" width="16.54296875" style="37" customWidth="1"/>
    <col min="14092" max="14092" width="12.453125" style="37" customWidth="1"/>
    <col min="14093" max="14093" width="11.453125" style="37" bestFit="1" customWidth="1"/>
    <col min="14094" max="14094" width="16.453125" style="37" customWidth="1"/>
    <col min="14095" max="14095" width="16.1796875" style="37" customWidth="1"/>
    <col min="14096" max="14096" width="16.453125" style="37" customWidth="1"/>
    <col min="14097" max="14341" width="11.54296875" style="37"/>
    <col min="14342" max="14342" width="17.54296875" style="37" customWidth="1"/>
    <col min="14343" max="14346" width="11.54296875" style="37"/>
    <col min="14347" max="14347" width="16.54296875" style="37" customWidth="1"/>
    <col min="14348" max="14348" width="12.453125" style="37" customWidth="1"/>
    <col min="14349" max="14349" width="11.453125" style="37" bestFit="1" customWidth="1"/>
    <col min="14350" max="14350" width="16.453125" style="37" customWidth="1"/>
    <col min="14351" max="14351" width="16.1796875" style="37" customWidth="1"/>
    <col min="14352" max="14352" width="16.453125" style="37" customWidth="1"/>
    <col min="14353" max="14597" width="11.54296875" style="37"/>
    <col min="14598" max="14598" width="17.54296875" style="37" customWidth="1"/>
    <col min="14599" max="14602" width="11.54296875" style="37"/>
    <col min="14603" max="14603" width="16.54296875" style="37" customWidth="1"/>
    <col min="14604" max="14604" width="12.453125" style="37" customWidth="1"/>
    <col min="14605" max="14605" width="11.453125" style="37" bestFit="1" customWidth="1"/>
    <col min="14606" max="14606" width="16.453125" style="37" customWidth="1"/>
    <col min="14607" max="14607" width="16.1796875" style="37" customWidth="1"/>
    <col min="14608" max="14608" width="16.453125" style="37" customWidth="1"/>
    <col min="14609" max="14853" width="11.54296875" style="37"/>
    <col min="14854" max="14854" width="17.54296875" style="37" customWidth="1"/>
    <col min="14855" max="14858" width="11.54296875" style="37"/>
    <col min="14859" max="14859" width="16.54296875" style="37" customWidth="1"/>
    <col min="14860" max="14860" width="12.453125" style="37" customWidth="1"/>
    <col min="14861" max="14861" width="11.453125" style="37" bestFit="1" customWidth="1"/>
    <col min="14862" max="14862" width="16.453125" style="37" customWidth="1"/>
    <col min="14863" max="14863" width="16.1796875" style="37" customWidth="1"/>
    <col min="14864" max="14864" width="16.453125" style="37" customWidth="1"/>
    <col min="14865" max="15109" width="11.54296875" style="37"/>
    <col min="15110" max="15110" width="17.54296875" style="37" customWidth="1"/>
    <col min="15111" max="15114" width="11.54296875" style="37"/>
    <col min="15115" max="15115" width="16.54296875" style="37" customWidth="1"/>
    <col min="15116" max="15116" width="12.453125" style="37" customWidth="1"/>
    <col min="15117" max="15117" width="11.453125" style="37" bestFit="1" customWidth="1"/>
    <col min="15118" max="15118" width="16.453125" style="37" customWidth="1"/>
    <col min="15119" max="15119" width="16.1796875" style="37" customWidth="1"/>
    <col min="15120" max="15120" width="16.453125" style="37" customWidth="1"/>
    <col min="15121" max="15365" width="11.54296875" style="37"/>
    <col min="15366" max="15366" width="17.54296875" style="37" customWidth="1"/>
    <col min="15367" max="15370" width="11.54296875" style="37"/>
    <col min="15371" max="15371" width="16.54296875" style="37" customWidth="1"/>
    <col min="15372" max="15372" width="12.453125" style="37" customWidth="1"/>
    <col min="15373" max="15373" width="11.453125" style="37" bestFit="1" customWidth="1"/>
    <col min="15374" max="15374" width="16.453125" style="37" customWidth="1"/>
    <col min="15375" max="15375" width="16.1796875" style="37" customWidth="1"/>
    <col min="15376" max="15376" width="16.453125" style="37" customWidth="1"/>
    <col min="15377" max="15621" width="11.54296875" style="37"/>
    <col min="15622" max="15622" width="17.54296875" style="37" customWidth="1"/>
    <col min="15623" max="15626" width="11.54296875" style="37"/>
    <col min="15627" max="15627" width="16.54296875" style="37" customWidth="1"/>
    <col min="15628" max="15628" width="12.453125" style="37" customWidth="1"/>
    <col min="15629" max="15629" width="11.453125" style="37" bestFit="1" customWidth="1"/>
    <col min="15630" max="15630" width="16.453125" style="37" customWidth="1"/>
    <col min="15631" max="15631" width="16.1796875" style="37" customWidth="1"/>
    <col min="15632" max="15632" width="16.453125" style="37" customWidth="1"/>
    <col min="15633" max="15877" width="11.54296875" style="37"/>
    <col min="15878" max="15878" width="17.54296875" style="37" customWidth="1"/>
    <col min="15879" max="15882" width="11.54296875" style="37"/>
    <col min="15883" max="15883" width="16.54296875" style="37" customWidth="1"/>
    <col min="15884" max="15884" width="12.453125" style="37" customWidth="1"/>
    <col min="15885" max="15885" width="11.453125" style="37" bestFit="1" customWidth="1"/>
    <col min="15886" max="15886" width="16.453125" style="37" customWidth="1"/>
    <col min="15887" max="15887" width="16.1796875" style="37" customWidth="1"/>
    <col min="15888" max="15888" width="16.453125" style="37" customWidth="1"/>
    <col min="15889" max="16133" width="11.54296875" style="37"/>
    <col min="16134" max="16134" width="17.54296875" style="37" customWidth="1"/>
    <col min="16135" max="16138" width="11.54296875" style="37"/>
    <col min="16139" max="16139" width="16.54296875" style="37" customWidth="1"/>
    <col min="16140" max="16140" width="12.453125" style="37" customWidth="1"/>
    <col min="16141" max="16141" width="11.453125" style="37" bestFit="1" customWidth="1"/>
    <col min="16142" max="16142" width="16.453125" style="37" customWidth="1"/>
    <col min="16143" max="16143" width="16.1796875" style="37" customWidth="1"/>
    <col min="16144" max="16144" width="16.453125" style="37" customWidth="1"/>
    <col min="16145" max="16384" width="11.54296875" style="37"/>
  </cols>
  <sheetData>
    <row r="1" spans="1:27" ht="64.400000000000006" customHeight="1">
      <c r="A1" s="263" t="s">
        <v>669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</row>
    <row r="2" spans="1:27" ht="7.9" customHeight="1">
      <c r="B2" s="41"/>
    </row>
    <row r="3" spans="1:27" ht="28.15" customHeight="1">
      <c r="A3" s="265" t="s">
        <v>670</v>
      </c>
      <c r="B3" s="266"/>
      <c r="C3" s="267" t="s">
        <v>671</v>
      </c>
      <c r="D3" s="268"/>
      <c r="E3" s="268"/>
      <c r="F3" s="268"/>
      <c r="G3" s="268"/>
      <c r="H3" s="269"/>
      <c r="I3" s="42"/>
      <c r="J3" s="270" t="s">
        <v>672</v>
      </c>
      <c r="K3" s="271"/>
      <c r="L3" s="272" t="s">
        <v>806</v>
      </c>
      <c r="M3" s="273"/>
      <c r="N3" s="274"/>
      <c r="S3" s="43">
        <f ca="1">TODAY()</f>
        <v>45771</v>
      </c>
    </row>
    <row r="4" spans="1:27" ht="28.15" customHeight="1">
      <c r="A4" s="245" t="s">
        <v>673</v>
      </c>
      <c r="B4" s="246"/>
      <c r="C4" s="249" t="s">
        <v>5</v>
      </c>
      <c r="D4" s="250"/>
      <c r="E4" s="250"/>
      <c r="F4" s="250"/>
      <c r="G4" s="250"/>
      <c r="H4" s="251"/>
      <c r="J4" s="255" t="s">
        <v>674</v>
      </c>
      <c r="K4" s="256"/>
      <c r="L4" s="257">
        <v>2025</v>
      </c>
      <c r="M4" s="258"/>
      <c r="N4" s="259"/>
      <c r="O4" s="44"/>
      <c r="P4" s="44"/>
      <c r="S4" s="45" t="str">
        <f>HLOOKUP(C4,'BTS ET EPREUVES'!B1:DK3,2,FALSE)</f>
        <v>BTS106</v>
      </c>
      <c r="T4" s="46"/>
    </row>
    <row r="5" spans="1:27" ht="64.900000000000006" customHeight="1">
      <c r="A5" s="247"/>
      <c r="B5" s="248"/>
      <c r="C5" s="252"/>
      <c r="D5" s="253"/>
      <c r="E5" s="253"/>
      <c r="F5" s="253"/>
      <c r="G5" s="253"/>
      <c r="H5" s="254"/>
      <c r="I5" s="47"/>
      <c r="J5" s="255" t="s">
        <v>675</v>
      </c>
      <c r="K5" s="256"/>
      <c r="L5" s="260" t="s">
        <v>807</v>
      </c>
      <c r="M5" s="261"/>
      <c r="N5" s="262"/>
      <c r="O5" s="44"/>
      <c r="P5" s="44"/>
      <c r="Q5" s="44"/>
      <c r="S5" s="48" t="str">
        <f>(L4-2)&amp;" / "&amp;(L4-1)</f>
        <v>2023 / 2024</v>
      </c>
      <c r="T5" s="48" t="str">
        <f>(L4-1)&amp;" / "&amp;L4</f>
        <v>2024 / 2025</v>
      </c>
    </row>
    <row r="6" spans="1:27" ht="34.15" customHeight="1">
      <c r="J6" s="227" t="s">
        <v>805</v>
      </c>
      <c r="K6" s="228"/>
      <c r="L6" s="229" t="s">
        <v>808</v>
      </c>
      <c r="M6" s="230"/>
      <c r="N6" s="230"/>
    </row>
    <row r="7" spans="1:27" ht="48.65" customHeight="1">
      <c r="A7" s="49"/>
      <c r="B7" s="50" t="s">
        <v>676</v>
      </c>
      <c r="C7" s="50" t="s">
        <v>677</v>
      </c>
      <c r="D7" s="50" t="s">
        <v>678</v>
      </c>
      <c r="E7" s="50" t="s">
        <v>679</v>
      </c>
      <c r="F7" s="50" t="s">
        <v>680</v>
      </c>
      <c r="G7" s="50" t="s">
        <v>681</v>
      </c>
      <c r="H7" s="51" t="s">
        <v>682</v>
      </c>
      <c r="K7" s="231" t="s">
        <v>683</v>
      </c>
      <c r="L7" s="232"/>
      <c r="M7" s="232"/>
      <c r="N7" s="233"/>
      <c r="S7" s="46" t="s">
        <v>684</v>
      </c>
    </row>
    <row r="8" spans="1:27" s="52" customFormat="1" ht="22.4" customHeight="1">
      <c r="A8" s="53" t="s">
        <v>685</v>
      </c>
      <c r="B8" s="223"/>
      <c r="C8" s="223"/>
      <c r="D8" s="226"/>
      <c r="E8" s="225"/>
      <c r="F8" s="56"/>
      <c r="G8" s="54"/>
      <c r="H8" s="57"/>
      <c r="K8" s="234" t="s">
        <v>686</v>
      </c>
      <c r="L8" s="235"/>
      <c r="M8" s="235"/>
      <c r="N8" s="236"/>
      <c r="R8" s="58"/>
      <c r="S8" s="59">
        <f t="shared" ref="S8:S47" si="0">IF(LEN(F8)&lt;&gt;15,0,1)</f>
        <v>0</v>
      </c>
      <c r="T8" s="58"/>
      <c r="AA8" s="60" t="s">
        <v>687</v>
      </c>
    </row>
    <row r="9" spans="1:27" s="52" customFormat="1" ht="22.4" customHeight="1">
      <c r="A9" s="61" t="s">
        <v>688</v>
      </c>
      <c r="B9" s="223"/>
      <c r="C9" s="223"/>
      <c r="D9" s="226"/>
      <c r="E9" s="226"/>
      <c r="F9" s="56"/>
      <c r="G9" s="55"/>
      <c r="H9" s="57"/>
      <c r="K9" s="237" t="s">
        <v>689</v>
      </c>
      <c r="L9" s="239" t="s">
        <v>690</v>
      </c>
      <c r="M9" s="241" t="s">
        <v>691</v>
      </c>
      <c r="N9" s="243" t="s">
        <v>692</v>
      </c>
      <c r="R9" s="58"/>
      <c r="S9" s="59">
        <f t="shared" si="0"/>
        <v>0</v>
      </c>
      <c r="T9" s="58"/>
      <c r="AA9" s="60" t="s">
        <v>693</v>
      </c>
    </row>
    <row r="10" spans="1:27" s="52" customFormat="1" ht="22.4" customHeight="1">
      <c r="A10" s="61" t="s">
        <v>694</v>
      </c>
      <c r="B10" s="223"/>
      <c r="C10" s="223"/>
      <c r="D10" s="226"/>
      <c r="E10" s="226"/>
      <c r="F10" s="56"/>
      <c r="G10" s="55"/>
      <c r="H10" s="57"/>
      <c r="K10" s="238"/>
      <c r="L10" s="240"/>
      <c r="M10" s="242"/>
      <c r="N10" s="244"/>
      <c r="R10" s="58"/>
      <c r="S10" s="59">
        <f t="shared" si="0"/>
        <v>0</v>
      </c>
      <c r="T10" s="58"/>
    </row>
    <row r="11" spans="1:27" s="52" customFormat="1" ht="22.4" customHeight="1">
      <c r="A11" s="61" t="s">
        <v>695</v>
      </c>
      <c r="B11" s="223"/>
      <c r="C11" s="223"/>
      <c r="D11" s="226"/>
      <c r="E11" s="226"/>
      <c r="F11" s="56"/>
      <c r="G11" s="55"/>
      <c r="H11" s="57"/>
      <c r="J11" s="64" t="s">
        <v>696</v>
      </c>
      <c r="K11" s="65">
        <f>L4-1</f>
        <v>2024</v>
      </c>
      <c r="L11" s="66"/>
      <c r="M11" s="67"/>
      <c r="N11" s="68"/>
      <c r="R11" s="58"/>
      <c r="S11" s="59">
        <f t="shared" si="0"/>
        <v>0</v>
      </c>
      <c r="T11" s="58"/>
    </row>
    <row r="12" spans="1:27" s="52" customFormat="1" ht="22.4" customHeight="1">
      <c r="A12" s="61" t="s">
        <v>697</v>
      </c>
      <c r="B12" s="223"/>
      <c r="C12" s="223"/>
      <c r="D12" s="226"/>
      <c r="E12" s="226"/>
      <c r="F12" s="56"/>
      <c r="G12" s="55"/>
      <c r="H12" s="57"/>
      <c r="J12" s="64" t="s">
        <v>698</v>
      </c>
      <c r="K12" s="69">
        <f t="shared" ref="K12:K15" si="1">K11-1</f>
        <v>2023</v>
      </c>
      <c r="L12" s="70"/>
      <c r="M12" s="71"/>
      <c r="N12" s="72"/>
      <c r="R12" s="58"/>
      <c r="S12" s="59">
        <f t="shared" si="0"/>
        <v>0</v>
      </c>
      <c r="T12" s="58"/>
    </row>
    <row r="13" spans="1:27" s="52" customFormat="1" ht="22.4" customHeight="1">
      <c r="A13" s="61" t="s">
        <v>699</v>
      </c>
      <c r="B13" s="223"/>
      <c r="C13" s="224"/>
      <c r="D13" s="226"/>
      <c r="E13" s="226"/>
      <c r="F13" s="56"/>
      <c r="G13" s="55"/>
      <c r="H13" s="57"/>
      <c r="J13" s="64" t="s">
        <v>700</v>
      </c>
      <c r="K13" s="69">
        <f t="shared" si="1"/>
        <v>2022</v>
      </c>
      <c r="L13" s="70"/>
      <c r="M13" s="71"/>
      <c r="N13" s="72"/>
      <c r="R13" s="58"/>
      <c r="S13" s="59">
        <f t="shared" si="0"/>
        <v>0</v>
      </c>
      <c r="T13" s="58"/>
    </row>
    <row r="14" spans="1:27" s="52" customFormat="1" ht="22.4" customHeight="1">
      <c r="A14" s="61" t="s">
        <v>701</v>
      </c>
      <c r="B14" s="223"/>
      <c r="C14" s="223"/>
      <c r="D14" s="226"/>
      <c r="E14" s="226"/>
      <c r="F14" s="56"/>
      <c r="G14" s="55"/>
      <c r="H14" s="57"/>
      <c r="J14" s="64" t="s">
        <v>702</v>
      </c>
      <c r="K14" s="69">
        <f t="shared" si="1"/>
        <v>2021</v>
      </c>
      <c r="L14" s="70"/>
      <c r="M14" s="71"/>
      <c r="N14" s="72"/>
      <c r="R14" s="58"/>
      <c r="S14" s="59">
        <f t="shared" si="0"/>
        <v>0</v>
      </c>
      <c r="T14" s="58"/>
    </row>
    <row r="15" spans="1:27" s="52" customFormat="1" ht="22.4" customHeight="1">
      <c r="A15" s="61" t="s">
        <v>703</v>
      </c>
      <c r="B15" s="223"/>
      <c r="C15" s="223"/>
      <c r="D15" s="226"/>
      <c r="E15" s="226"/>
      <c r="F15" s="56"/>
      <c r="G15" s="55"/>
      <c r="H15" s="57"/>
      <c r="J15" s="64" t="s">
        <v>704</v>
      </c>
      <c r="K15" s="73">
        <f t="shared" si="1"/>
        <v>2020</v>
      </c>
      <c r="L15" s="74"/>
      <c r="M15" s="75"/>
      <c r="N15" s="76"/>
      <c r="R15" s="58"/>
      <c r="S15" s="59">
        <f t="shared" si="0"/>
        <v>0</v>
      </c>
      <c r="T15" s="58"/>
    </row>
    <row r="16" spans="1:27" s="52" customFormat="1" ht="22.4" customHeight="1">
      <c r="A16" s="61" t="s">
        <v>705</v>
      </c>
      <c r="B16" s="223"/>
      <c r="C16" s="223"/>
      <c r="D16" s="226"/>
      <c r="E16" s="226"/>
      <c r="F16" s="56"/>
      <c r="G16" s="55"/>
      <c r="H16" s="57"/>
      <c r="R16" s="58"/>
      <c r="S16" s="59">
        <f t="shared" si="0"/>
        <v>0</v>
      </c>
      <c r="T16" s="58"/>
    </row>
    <row r="17" spans="1:20" s="52" customFormat="1" ht="22.4" customHeight="1">
      <c r="A17" s="61" t="s">
        <v>706</v>
      </c>
      <c r="B17" s="223"/>
      <c r="C17" s="223"/>
      <c r="D17" s="226"/>
      <c r="E17" s="226"/>
      <c r="F17" s="56"/>
      <c r="G17" s="55"/>
      <c r="H17" s="57"/>
      <c r="R17" s="58"/>
      <c r="S17" s="59">
        <f t="shared" si="0"/>
        <v>0</v>
      </c>
      <c r="T17" s="58"/>
    </row>
    <row r="18" spans="1:20" s="52" customFormat="1" ht="22.4" customHeight="1">
      <c r="A18" s="61" t="s">
        <v>707</v>
      </c>
      <c r="B18" s="223"/>
      <c r="C18" s="223"/>
      <c r="D18" s="226"/>
      <c r="E18" s="226"/>
      <c r="F18" s="56"/>
      <c r="G18" s="55"/>
      <c r="H18" s="57"/>
      <c r="R18" s="58"/>
      <c r="S18" s="59">
        <f t="shared" si="0"/>
        <v>0</v>
      </c>
      <c r="T18" s="58"/>
    </row>
    <row r="19" spans="1:20" s="52" customFormat="1" ht="22.4" customHeight="1">
      <c r="A19" s="61" t="s">
        <v>708</v>
      </c>
      <c r="B19" s="223"/>
      <c r="C19" s="223"/>
      <c r="D19" s="226"/>
      <c r="E19" s="226"/>
      <c r="F19" s="56"/>
      <c r="G19" s="55"/>
      <c r="H19" s="57"/>
      <c r="R19" s="58"/>
      <c r="S19" s="59">
        <f t="shared" si="0"/>
        <v>0</v>
      </c>
      <c r="T19" s="58"/>
    </row>
    <row r="20" spans="1:20" s="52" customFormat="1" ht="22.4" customHeight="1">
      <c r="A20" s="61" t="s">
        <v>709</v>
      </c>
      <c r="B20" s="223"/>
      <c r="C20" s="223"/>
      <c r="D20" s="226"/>
      <c r="E20" s="226"/>
      <c r="F20" s="56"/>
      <c r="G20" s="55"/>
      <c r="H20" s="57"/>
      <c r="R20" s="58"/>
      <c r="S20" s="59">
        <f t="shared" si="0"/>
        <v>0</v>
      </c>
      <c r="T20" s="58"/>
    </row>
    <row r="21" spans="1:20" s="52" customFormat="1" ht="22.4" customHeight="1">
      <c r="A21" s="61" t="s">
        <v>710</v>
      </c>
      <c r="B21" s="223"/>
      <c r="C21" s="223"/>
      <c r="D21" s="226"/>
      <c r="E21" s="226"/>
      <c r="F21" s="56"/>
      <c r="G21" s="55"/>
      <c r="H21" s="57"/>
      <c r="R21" s="58"/>
      <c r="S21" s="59">
        <f t="shared" si="0"/>
        <v>0</v>
      </c>
      <c r="T21" s="58"/>
    </row>
    <row r="22" spans="1:20" s="52" customFormat="1" ht="22.4" customHeight="1">
      <c r="A22" s="61" t="s">
        <v>711</v>
      </c>
      <c r="B22" s="55"/>
      <c r="C22" s="55"/>
      <c r="D22" s="62"/>
      <c r="E22" s="55"/>
      <c r="F22" s="56"/>
      <c r="G22" s="55"/>
      <c r="H22" s="63"/>
      <c r="R22" s="58"/>
      <c r="S22" s="59">
        <f t="shared" si="0"/>
        <v>0</v>
      </c>
      <c r="T22" s="58"/>
    </row>
    <row r="23" spans="1:20" s="52" customFormat="1" ht="22.4" customHeight="1">
      <c r="A23" s="61" t="s">
        <v>712</v>
      </c>
      <c r="B23" s="55"/>
      <c r="C23" s="55"/>
      <c r="D23" s="62"/>
      <c r="E23" s="55"/>
      <c r="F23" s="56"/>
      <c r="G23" s="55"/>
      <c r="H23" s="57"/>
      <c r="R23" s="58"/>
      <c r="S23" s="59">
        <f t="shared" si="0"/>
        <v>0</v>
      </c>
      <c r="T23" s="58"/>
    </row>
    <row r="24" spans="1:20" s="52" customFormat="1" ht="22.4" customHeight="1">
      <c r="A24" s="61" t="s">
        <v>713</v>
      </c>
      <c r="B24" s="55"/>
      <c r="C24" s="55"/>
      <c r="D24" s="62"/>
      <c r="E24" s="55"/>
      <c r="F24" s="56"/>
      <c r="G24" s="55"/>
      <c r="H24" s="63"/>
      <c r="R24" s="58"/>
      <c r="S24" s="59">
        <f t="shared" si="0"/>
        <v>0</v>
      </c>
      <c r="T24" s="58"/>
    </row>
    <row r="25" spans="1:20" s="52" customFormat="1" ht="22.4" customHeight="1">
      <c r="A25" s="61" t="s">
        <v>714</v>
      </c>
      <c r="B25" s="55"/>
      <c r="C25" s="55"/>
      <c r="D25" s="62"/>
      <c r="E25" s="55"/>
      <c r="F25" s="56"/>
      <c r="G25" s="55"/>
      <c r="H25" s="63"/>
      <c r="R25" s="58"/>
      <c r="S25" s="59">
        <f t="shared" si="0"/>
        <v>0</v>
      </c>
      <c r="T25" s="58"/>
    </row>
    <row r="26" spans="1:20" s="52" customFormat="1" ht="22.4" customHeight="1">
      <c r="A26" s="61" t="s">
        <v>715</v>
      </c>
      <c r="B26" s="55"/>
      <c r="C26" s="55"/>
      <c r="D26" s="62"/>
      <c r="E26" s="55"/>
      <c r="F26" s="56"/>
      <c r="G26" s="55"/>
      <c r="H26" s="57"/>
      <c r="R26" s="58"/>
      <c r="S26" s="59">
        <f t="shared" si="0"/>
        <v>0</v>
      </c>
      <c r="T26" s="58"/>
    </row>
    <row r="27" spans="1:20" s="52" customFormat="1" ht="22.4" customHeight="1">
      <c r="A27" s="61" t="s">
        <v>716</v>
      </c>
      <c r="B27" s="55"/>
      <c r="C27" s="55"/>
      <c r="D27" s="62"/>
      <c r="E27" s="55"/>
      <c r="F27" s="56"/>
      <c r="G27" s="55"/>
      <c r="H27" s="63"/>
      <c r="R27" s="58"/>
      <c r="S27" s="59">
        <f t="shared" si="0"/>
        <v>0</v>
      </c>
      <c r="T27" s="58"/>
    </row>
    <row r="28" spans="1:20" s="52" customFormat="1" ht="22.4" customHeight="1">
      <c r="A28" s="61" t="s">
        <v>717</v>
      </c>
      <c r="B28" s="55"/>
      <c r="C28" s="55"/>
      <c r="D28" s="62"/>
      <c r="E28" s="55"/>
      <c r="F28" s="56"/>
      <c r="G28" s="55"/>
      <c r="H28" s="63"/>
      <c r="R28" s="58"/>
      <c r="S28" s="59">
        <f t="shared" si="0"/>
        <v>0</v>
      </c>
      <c r="T28" s="58"/>
    </row>
    <row r="29" spans="1:20" s="52" customFormat="1" ht="22.4" customHeight="1">
      <c r="A29" s="61" t="s">
        <v>718</v>
      </c>
      <c r="B29" s="55"/>
      <c r="C29" s="55"/>
      <c r="D29" s="62"/>
      <c r="E29" s="55"/>
      <c r="F29" s="56"/>
      <c r="G29" s="55"/>
      <c r="H29" s="57"/>
      <c r="R29" s="58"/>
      <c r="S29" s="59">
        <f t="shared" si="0"/>
        <v>0</v>
      </c>
      <c r="T29" s="58"/>
    </row>
    <row r="30" spans="1:20" s="52" customFormat="1" ht="22.4" customHeight="1">
      <c r="A30" s="61" t="s">
        <v>719</v>
      </c>
      <c r="B30" s="55"/>
      <c r="C30" s="55"/>
      <c r="D30" s="62"/>
      <c r="E30" s="55"/>
      <c r="F30" s="56"/>
      <c r="G30" s="55"/>
      <c r="H30" s="63"/>
      <c r="R30" s="58"/>
      <c r="S30" s="59">
        <f t="shared" si="0"/>
        <v>0</v>
      </c>
      <c r="T30" s="58"/>
    </row>
    <row r="31" spans="1:20" s="52" customFormat="1" ht="22.4" customHeight="1">
      <c r="A31" s="61" t="s">
        <v>720</v>
      </c>
      <c r="B31" s="55"/>
      <c r="C31" s="55"/>
      <c r="D31" s="62"/>
      <c r="E31" s="55"/>
      <c r="F31" s="56"/>
      <c r="G31" s="55"/>
      <c r="H31" s="63"/>
      <c r="R31" s="58"/>
      <c r="S31" s="59">
        <f t="shared" si="0"/>
        <v>0</v>
      </c>
      <c r="T31" s="58"/>
    </row>
    <row r="32" spans="1:20" s="52" customFormat="1" ht="22.4" customHeight="1">
      <c r="A32" s="61" t="s">
        <v>721</v>
      </c>
      <c r="B32" s="55"/>
      <c r="C32" s="55"/>
      <c r="D32" s="62"/>
      <c r="E32" s="55"/>
      <c r="F32" s="56"/>
      <c r="G32" s="55"/>
      <c r="H32" s="57"/>
      <c r="L32" s="77"/>
      <c r="R32" s="58"/>
      <c r="S32" s="59">
        <f t="shared" si="0"/>
        <v>0</v>
      </c>
      <c r="T32" s="58"/>
    </row>
    <row r="33" spans="1:20" s="52" customFormat="1" ht="22.4" customHeight="1">
      <c r="A33" s="61" t="s">
        <v>722</v>
      </c>
      <c r="B33" s="55"/>
      <c r="C33" s="55"/>
      <c r="D33" s="62"/>
      <c r="E33" s="55"/>
      <c r="F33" s="56"/>
      <c r="G33" s="55"/>
      <c r="H33" s="63"/>
      <c r="L33" s="77"/>
      <c r="R33" s="58"/>
      <c r="S33" s="59">
        <f t="shared" si="0"/>
        <v>0</v>
      </c>
      <c r="T33" s="58"/>
    </row>
    <row r="34" spans="1:20" s="52" customFormat="1" ht="22.4" customHeight="1">
      <c r="A34" s="61" t="s">
        <v>723</v>
      </c>
      <c r="B34" s="55"/>
      <c r="C34" s="55"/>
      <c r="D34" s="62"/>
      <c r="E34" s="55"/>
      <c r="F34" s="56"/>
      <c r="G34" s="55"/>
      <c r="H34" s="63"/>
      <c r="L34" s="77"/>
      <c r="R34" s="58"/>
      <c r="S34" s="59">
        <f t="shared" si="0"/>
        <v>0</v>
      </c>
      <c r="T34" s="58"/>
    </row>
    <row r="35" spans="1:20" s="52" customFormat="1" ht="22.4" customHeight="1">
      <c r="A35" s="61" t="s">
        <v>724</v>
      </c>
      <c r="B35" s="55"/>
      <c r="C35" s="55"/>
      <c r="D35" s="62"/>
      <c r="E35" s="55"/>
      <c r="F35" s="56"/>
      <c r="G35" s="55"/>
      <c r="H35" s="57"/>
      <c r="L35" s="77"/>
      <c r="R35" s="58"/>
      <c r="S35" s="59">
        <f t="shared" si="0"/>
        <v>0</v>
      </c>
      <c r="T35" s="58"/>
    </row>
    <row r="36" spans="1:20" s="52" customFormat="1" ht="22.4" customHeight="1">
      <c r="A36" s="61" t="s">
        <v>725</v>
      </c>
      <c r="B36" s="55"/>
      <c r="C36" s="55"/>
      <c r="D36" s="62"/>
      <c r="E36" s="55"/>
      <c r="F36" s="56"/>
      <c r="G36" s="55"/>
      <c r="H36" s="63"/>
      <c r="L36" s="77"/>
      <c r="R36" s="58"/>
      <c r="S36" s="59">
        <f t="shared" si="0"/>
        <v>0</v>
      </c>
      <c r="T36" s="58"/>
    </row>
    <row r="37" spans="1:20" s="52" customFormat="1" ht="22.4" customHeight="1">
      <c r="A37" s="61" t="s">
        <v>726</v>
      </c>
      <c r="B37" s="55"/>
      <c r="C37" s="55"/>
      <c r="D37" s="62"/>
      <c r="E37" s="55"/>
      <c r="F37" s="56"/>
      <c r="G37" s="55"/>
      <c r="H37" s="63"/>
      <c r="R37" s="58"/>
      <c r="S37" s="59">
        <f t="shared" si="0"/>
        <v>0</v>
      </c>
      <c r="T37" s="58"/>
    </row>
    <row r="38" spans="1:20" s="52" customFormat="1" ht="22.4" customHeight="1">
      <c r="A38" s="61" t="s">
        <v>727</v>
      </c>
      <c r="B38" s="55"/>
      <c r="C38" s="55"/>
      <c r="D38" s="62"/>
      <c r="E38" s="55"/>
      <c r="F38" s="56"/>
      <c r="G38" s="55"/>
      <c r="H38" s="57"/>
      <c r="R38" s="58"/>
      <c r="S38" s="59">
        <f t="shared" si="0"/>
        <v>0</v>
      </c>
      <c r="T38" s="58"/>
    </row>
    <row r="39" spans="1:20" s="52" customFormat="1" ht="22.4" customHeight="1">
      <c r="A39" s="61" t="s">
        <v>728</v>
      </c>
      <c r="B39" s="55"/>
      <c r="C39" s="55"/>
      <c r="D39" s="62"/>
      <c r="E39" s="55"/>
      <c r="F39" s="56"/>
      <c r="G39" s="55"/>
      <c r="H39" s="63"/>
      <c r="R39" s="58"/>
      <c r="S39" s="59">
        <f t="shared" si="0"/>
        <v>0</v>
      </c>
      <c r="T39" s="58"/>
    </row>
    <row r="40" spans="1:20" s="52" customFormat="1" ht="22.4" customHeight="1">
      <c r="A40" s="61" t="s">
        <v>729</v>
      </c>
      <c r="B40" s="55"/>
      <c r="C40" s="55"/>
      <c r="D40" s="62"/>
      <c r="E40" s="78"/>
      <c r="F40" s="56"/>
      <c r="G40" s="79"/>
      <c r="H40" s="63"/>
      <c r="R40" s="58"/>
      <c r="S40" s="59">
        <f t="shared" si="0"/>
        <v>0</v>
      </c>
      <c r="T40" s="58"/>
    </row>
    <row r="41" spans="1:20" s="52" customFormat="1" ht="22.4" customHeight="1">
      <c r="A41" s="61" t="s">
        <v>730</v>
      </c>
      <c r="B41" s="55"/>
      <c r="C41" s="55"/>
      <c r="D41" s="80"/>
      <c r="E41" s="55"/>
      <c r="F41" s="56"/>
      <c r="G41" s="79"/>
      <c r="H41" s="57"/>
      <c r="R41" s="58"/>
      <c r="S41" s="59">
        <f t="shared" si="0"/>
        <v>0</v>
      </c>
      <c r="T41" s="58"/>
    </row>
    <row r="42" spans="1:20" s="52" customFormat="1" ht="22.4" customHeight="1">
      <c r="A42" s="61" t="s">
        <v>731</v>
      </c>
      <c r="B42" s="55"/>
      <c r="C42" s="55"/>
      <c r="D42" s="80"/>
      <c r="E42" s="55"/>
      <c r="F42" s="56"/>
      <c r="G42" s="79"/>
      <c r="H42" s="63"/>
      <c r="R42" s="58"/>
      <c r="S42" s="59">
        <f t="shared" si="0"/>
        <v>0</v>
      </c>
      <c r="T42" s="58"/>
    </row>
    <row r="43" spans="1:20" s="52" customFormat="1" ht="22.4" customHeight="1">
      <c r="A43" s="61" t="s">
        <v>732</v>
      </c>
      <c r="B43" s="55"/>
      <c r="C43" s="55"/>
      <c r="D43" s="80"/>
      <c r="E43" s="55"/>
      <c r="F43" s="56"/>
      <c r="G43" s="79"/>
      <c r="H43" s="63"/>
      <c r="R43" s="58"/>
      <c r="S43" s="59">
        <f t="shared" si="0"/>
        <v>0</v>
      </c>
      <c r="T43" s="58"/>
    </row>
    <row r="44" spans="1:20" s="52" customFormat="1" ht="22.4" customHeight="1">
      <c r="A44" s="61" t="s">
        <v>733</v>
      </c>
      <c r="B44" s="55"/>
      <c r="C44" s="55"/>
      <c r="D44" s="80"/>
      <c r="E44" s="55"/>
      <c r="F44" s="56"/>
      <c r="G44" s="79"/>
      <c r="H44" s="57"/>
      <c r="R44" s="58"/>
      <c r="S44" s="59">
        <f t="shared" si="0"/>
        <v>0</v>
      </c>
      <c r="T44" s="58"/>
    </row>
    <row r="45" spans="1:20" s="52" customFormat="1" ht="22.4" customHeight="1">
      <c r="A45" s="61" t="s">
        <v>734</v>
      </c>
      <c r="B45" s="55"/>
      <c r="C45" s="55"/>
      <c r="D45" s="80"/>
      <c r="E45" s="55"/>
      <c r="F45" s="56"/>
      <c r="G45" s="79"/>
      <c r="H45" s="63"/>
      <c r="R45" s="58"/>
      <c r="S45" s="59">
        <f t="shared" si="0"/>
        <v>0</v>
      </c>
      <c r="T45" s="58"/>
    </row>
    <row r="46" spans="1:20" s="52" customFormat="1" ht="22.4" customHeight="1">
      <c r="A46" s="61" t="s">
        <v>735</v>
      </c>
      <c r="B46" s="55"/>
      <c r="C46" s="55"/>
      <c r="D46" s="80"/>
      <c r="E46" s="55"/>
      <c r="F46" s="56"/>
      <c r="G46" s="79"/>
      <c r="H46" s="63"/>
      <c r="K46" s="37"/>
      <c r="L46" s="37"/>
      <c r="M46" s="37"/>
      <c r="N46" s="37"/>
      <c r="R46" s="58"/>
      <c r="S46" s="59">
        <f t="shared" si="0"/>
        <v>0</v>
      </c>
      <c r="T46" s="58"/>
    </row>
    <row r="47" spans="1:20" s="52" customFormat="1" ht="22.4" customHeight="1">
      <c r="A47" s="61" t="s">
        <v>736</v>
      </c>
      <c r="B47" s="55"/>
      <c r="C47" s="55"/>
      <c r="D47" s="80"/>
      <c r="E47" s="55"/>
      <c r="F47" s="56"/>
      <c r="G47" s="79"/>
      <c r="H47" s="57"/>
      <c r="K47" s="37"/>
      <c r="L47" s="37"/>
      <c r="M47" s="37"/>
      <c r="N47" s="37"/>
      <c r="R47" s="58"/>
      <c r="S47" s="59">
        <f t="shared" si="0"/>
        <v>0</v>
      </c>
      <c r="T47" s="58"/>
    </row>
    <row r="48" spans="1:20" ht="42.75" customHeight="1">
      <c r="I48" s="81"/>
      <c r="J48" s="82"/>
    </row>
    <row r="49" ht="15" customHeight="1"/>
    <row r="50" ht="15" customHeight="1"/>
    <row r="51" ht="15" customHeight="1"/>
  </sheetData>
  <sheetProtection selectLockedCells="1"/>
  <mergeCells count="19">
    <mergeCell ref="A1:N1"/>
    <mergeCell ref="A3:B3"/>
    <mergeCell ref="C3:H3"/>
    <mergeCell ref="J3:K3"/>
    <mergeCell ref="L3:N3"/>
    <mergeCell ref="A4:B5"/>
    <mergeCell ref="C4:H5"/>
    <mergeCell ref="J4:K4"/>
    <mergeCell ref="L4:N4"/>
    <mergeCell ref="J5:K5"/>
    <mergeCell ref="L5:N5"/>
    <mergeCell ref="J6:K6"/>
    <mergeCell ref="L6:N6"/>
    <mergeCell ref="K7:N7"/>
    <mergeCell ref="K8:N8"/>
    <mergeCell ref="K9:K10"/>
    <mergeCell ref="L9:L10"/>
    <mergeCell ref="M9:M10"/>
    <mergeCell ref="N9:N10"/>
  </mergeCells>
  <conditionalFormatting sqref="D8:E40">
    <cfRule type="expression" dxfId="69" priority="26">
      <formula>MOD(ROW(),2)=0</formula>
    </cfRule>
  </conditionalFormatting>
  <conditionalFormatting sqref="K13:K14">
    <cfRule type="expression" dxfId="68" priority="25">
      <formula>MOD(ROW(),2)=0</formula>
    </cfRule>
  </conditionalFormatting>
  <conditionalFormatting sqref="F8:H8 F8:F47 H22:H47 F9:G10">
    <cfRule type="expression" dxfId="67" priority="23">
      <formula>MOD(ROW(),2)=0</formula>
    </cfRule>
  </conditionalFormatting>
  <conditionalFormatting sqref="F11:G40">
    <cfRule type="expression" dxfId="66" priority="22">
      <formula>MOD(ROW(),2)=0</formula>
    </cfRule>
  </conditionalFormatting>
  <conditionalFormatting sqref="C8:C44 D41:G44 C45:G47">
    <cfRule type="expression" dxfId="65" priority="21">
      <formula>MOD(ROW(),2)=0</formula>
    </cfRule>
  </conditionalFormatting>
  <conditionalFormatting sqref="N12 O14">
    <cfRule type="cellIs" dxfId="64" priority="17" operator="greaterThanOrEqual">
      <formula>100</formula>
    </cfRule>
  </conditionalFormatting>
  <conditionalFormatting sqref="K14:N15">
    <cfRule type="expression" dxfId="63" priority="14">
      <formula>MOD(ROW(),2)=0</formula>
    </cfRule>
  </conditionalFormatting>
  <conditionalFormatting sqref="K11:M15">
    <cfRule type="expression" dxfId="62" priority="13">
      <formula>MOD(ROW(),2)=0</formula>
    </cfRule>
  </conditionalFormatting>
  <conditionalFormatting sqref="K11:N15">
    <cfRule type="expression" dxfId="61" priority="12">
      <formula>MOD(ROW(),2)=0</formula>
    </cfRule>
  </conditionalFormatting>
  <conditionalFormatting sqref="A8:B47">
    <cfRule type="expression" dxfId="60" priority="11">
      <formula>MOD(ROW(),2)=0</formula>
    </cfRule>
  </conditionalFormatting>
  <conditionalFormatting sqref="F8:F47">
    <cfRule type="expression" dxfId="59" priority="4">
      <formula>S8=1</formula>
    </cfRule>
  </conditionalFormatting>
  <conditionalFormatting sqref="F8:F47">
    <cfRule type="expression" dxfId="58" priority="3">
      <formula>S8=0</formula>
    </cfRule>
  </conditionalFormatting>
  <conditionalFormatting sqref="N13">
    <cfRule type="cellIs" dxfId="57" priority="2" operator="greaterThanOrEqual">
      <formula>100</formula>
    </cfRule>
  </conditionalFormatting>
  <conditionalFormatting sqref="H9:H21">
    <cfRule type="expression" dxfId="56" priority="1">
      <formula>MOD(ROW(),2)=0</formula>
    </cfRule>
  </conditionalFormatting>
  <dataValidations xWindow="947" yWindow="473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/>
    <dataValidation type="list" allowBlank="1" showInputMessage="1" showErrorMessage="1" promptTitle="OUI ou NON" sqref="AA8:AA9">
      <formula1>$AA$8:$AA$9</formula1>
    </dataValidation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947" yWindow="473" count="1">
        <x14:dataValidation type="list" allowBlank="1" showInputMessage="1" showErrorMessage="1" prompt="Sélectionner le BTS">
          <x14:formula1>
            <xm:f>'BTS ET EPREUVES'!$B$1:$DA$1</xm:f>
          </x14:formula1>
          <xm:sqref>C4:H5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C16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C17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  <mergeCell ref="D2:E2"/>
    <mergeCell ref="F2:H2"/>
    <mergeCell ref="I2:I3"/>
    <mergeCell ref="D7:F7"/>
    <mergeCell ref="H7:J9"/>
    <mergeCell ref="D3:E5"/>
    <mergeCell ref="F3:H5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C18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C19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C20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C21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C22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B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C23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C24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C25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EI46"/>
  <sheetViews>
    <sheetView showZeros="0" view="pageBreakPreview" zoomScale="70" workbookViewId="0">
      <pane xSplit="3" ySplit="5" topLeftCell="D6" activePane="bottomRight" state="frozen"/>
      <selection activeCell="H10" sqref="H10"/>
      <selection pane="topRight"/>
      <selection pane="bottomLeft"/>
      <selection pane="bottomRight" activeCell="D6" sqref="D6"/>
    </sheetView>
  </sheetViews>
  <sheetFormatPr baseColWidth="10" defaultColWidth="11.54296875" defaultRowHeight="14"/>
  <cols>
    <col min="1" max="1" width="7.1796875" style="39" customWidth="1"/>
    <col min="2" max="2" width="29.54296875" style="39" customWidth="1"/>
    <col min="3" max="3" width="22.81640625" style="39" customWidth="1"/>
    <col min="4" max="4" width="61.1796875" style="39" customWidth="1"/>
    <col min="5" max="5" width="61.453125" style="83" customWidth="1"/>
    <col min="6" max="6" width="17.7265625" style="83" customWidth="1"/>
    <col min="7" max="9" width="9.54296875" style="84" customWidth="1"/>
    <col min="10" max="14" width="9.54296875" style="85" customWidth="1"/>
    <col min="15" max="15" width="63.54296875" style="1" customWidth="1"/>
    <col min="16" max="18" width="9.54296875" style="84" customWidth="1"/>
    <col min="19" max="23" width="9.54296875" style="85" customWidth="1"/>
    <col min="24" max="24" width="63.54296875" style="1" customWidth="1"/>
    <col min="25" max="27" width="9.54296875" style="84" customWidth="1"/>
    <col min="28" max="32" width="9.54296875" style="85" customWidth="1"/>
    <col min="33" max="33" width="63.54296875" style="1" customWidth="1"/>
    <col min="34" max="36" width="9.54296875" style="84" customWidth="1"/>
    <col min="37" max="41" width="9.54296875" style="85" customWidth="1"/>
    <col min="42" max="42" width="63.54296875" style="1" customWidth="1"/>
    <col min="43" max="45" width="9.54296875" style="84" customWidth="1"/>
    <col min="46" max="50" width="9.54296875" style="85" customWidth="1"/>
    <col min="51" max="51" width="63.54296875" style="1" customWidth="1"/>
    <col min="52" max="54" width="9.54296875" style="84" customWidth="1"/>
    <col min="55" max="59" width="9.54296875" style="85" customWidth="1"/>
    <col min="60" max="60" width="63.54296875" style="1" customWidth="1"/>
    <col min="61" max="63" width="9.54296875" style="84" customWidth="1"/>
    <col min="64" max="68" width="9.54296875" style="85" customWidth="1"/>
    <col min="69" max="69" width="63.54296875" style="1" customWidth="1"/>
    <col min="70" max="72" width="9.54296875" style="84" customWidth="1"/>
    <col min="73" max="77" width="9.54296875" style="85" customWidth="1"/>
    <col min="78" max="78" width="63.54296875" style="1" customWidth="1"/>
    <col min="79" max="81" width="9.54296875" style="84" customWidth="1"/>
    <col min="82" max="86" width="9.54296875" style="85" customWidth="1"/>
    <col min="87" max="87" width="63.54296875" style="1" customWidth="1"/>
    <col min="88" max="90" width="9.54296875" style="84" customWidth="1"/>
    <col min="91" max="95" width="9.54296875" style="85" customWidth="1"/>
    <col min="96" max="96" width="63.54296875" style="1" customWidth="1"/>
    <col min="97" max="99" width="9.54296875" style="84" customWidth="1"/>
    <col min="100" max="104" width="9.54296875" style="85" customWidth="1"/>
    <col min="105" max="105" width="63.54296875" style="1" customWidth="1"/>
    <col min="106" max="108" width="9.54296875" style="84" customWidth="1"/>
    <col min="109" max="113" width="9.54296875" style="85" customWidth="1"/>
    <col min="114" max="114" width="63.54296875" style="1" customWidth="1"/>
    <col min="115" max="117" width="9.54296875" style="84" customWidth="1"/>
    <col min="118" max="122" width="9.54296875" style="85" customWidth="1"/>
    <col min="123" max="123" width="63.54296875" style="1" customWidth="1"/>
    <col min="124" max="126" width="9.54296875" style="84" customWidth="1"/>
    <col min="127" max="131" width="9.54296875" style="85" customWidth="1"/>
    <col min="132" max="132" width="63.54296875" style="1" customWidth="1"/>
    <col min="133" max="133" width="9.54296875" style="52" customWidth="1"/>
    <col min="134" max="134" width="11.54296875" style="52"/>
    <col min="135" max="135" width="53.1796875" style="52" customWidth="1"/>
    <col min="136" max="138" width="4.81640625" style="52" customWidth="1"/>
    <col min="139" max="16384" width="11.54296875" style="52"/>
  </cols>
  <sheetData>
    <row r="1" spans="1:138" ht="27.65" customHeight="1">
      <c r="A1" s="275" t="s">
        <v>737</v>
      </c>
      <c r="B1" s="275"/>
      <c r="C1" s="276"/>
      <c r="D1" s="279" t="s">
        <v>738</v>
      </c>
      <c r="E1" s="279"/>
      <c r="F1" s="86"/>
      <c r="G1" s="287" t="s">
        <v>739</v>
      </c>
      <c r="H1" s="288"/>
      <c r="I1" s="284"/>
      <c r="J1" s="285"/>
      <c r="K1" s="285"/>
      <c r="L1" s="285"/>
      <c r="M1" s="285"/>
      <c r="N1" s="285"/>
      <c r="O1" s="286"/>
      <c r="P1" s="287" t="s">
        <v>739</v>
      </c>
      <c r="Q1" s="288"/>
      <c r="R1" s="284"/>
      <c r="S1" s="285"/>
      <c r="T1" s="285"/>
      <c r="U1" s="285"/>
      <c r="V1" s="285"/>
      <c r="W1" s="285"/>
      <c r="X1" s="286"/>
      <c r="Y1" s="287" t="s">
        <v>739</v>
      </c>
      <c r="Z1" s="288"/>
      <c r="AA1" s="284"/>
      <c r="AB1" s="285"/>
      <c r="AC1" s="285"/>
      <c r="AD1" s="285"/>
      <c r="AE1" s="285"/>
      <c r="AF1" s="285"/>
      <c r="AG1" s="286"/>
      <c r="AH1" s="287" t="s">
        <v>739</v>
      </c>
      <c r="AI1" s="288"/>
      <c r="AJ1" s="284"/>
      <c r="AK1" s="285"/>
      <c r="AL1" s="285"/>
      <c r="AM1" s="285"/>
      <c r="AN1" s="285"/>
      <c r="AO1" s="285"/>
      <c r="AP1" s="286"/>
      <c r="AQ1" s="287" t="s">
        <v>739</v>
      </c>
      <c r="AR1" s="288"/>
      <c r="AS1" s="284"/>
      <c r="AT1" s="285"/>
      <c r="AU1" s="285"/>
      <c r="AV1" s="285"/>
      <c r="AW1" s="285"/>
      <c r="AX1" s="285"/>
      <c r="AY1" s="286"/>
      <c r="AZ1" s="287" t="s">
        <v>739</v>
      </c>
      <c r="BA1" s="288"/>
      <c r="BB1" s="284"/>
      <c r="BC1" s="285"/>
      <c r="BD1" s="285"/>
      <c r="BE1" s="285"/>
      <c r="BF1" s="285"/>
      <c r="BG1" s="285"/>
      <c r="BH1" s="286"/>
      <c r="BI1" s="287" t="s">
        <v>739</v>
      </c>
      <c r="BJ1" s="288"/>
      <c r="BK1" s="284"/>
      <c r="BL1" s="285"/>
      <c r="BM1" s="285"/>
      <c r="BN1" s="285"/>
      <c r="BO1" s="285"/>
      <c r="BP1" s="285"/>
      <c r="BQ1" s="286"/>
      <c r="BR1" s="287" t="s">
        <v>739</v>
      </c>
      <c r="BS1" s="288"/>
      <c r="BT1" s="284"/>
      <c r="BU1" s="285"/>
      <c r="BV1" s="285"/>
      <c r="BW1" s="285"/>
      <c r="BX1" s="285"/>
      <c r="BY1" s="285"/>
      <c r="BZ1" s="286"/>
      <c r="CA1" s="287" t="s">
        <v>739</v>
      </c>
      <c r="CB1" s="288"/>
      <c r="CC1" s="284"/>
      <c r="CD1" s="285"/>
      <c r="CE1" s="285"/>
      <c r="CF1" s="285"/>
      <c r="CG1" s="285"/>
      <c r="CH1" s="285"/>
      <c r="CI1" s="286"/>
      <c r="CJ1" s="287" t="s">
        <v>739</v>
      </c>
      <c r="CK1" s="288"/>
      <c r="CL1" s="284"/>
      <c r="CM1" s="285"/>
      <c r="CN1" s="285"/>
      <c r="CO1" s="285"/>
      <c r="CP1" s="285"/>
      <c r="CQ1" s="285"/>
      <c r="CR1" s="286"/>
      <c r="CS1" s="287" t="s">
        <v>739</v>
      </c>
      <c r="CT1" s="288"/>
      <c r="CU1" s="284"/>
      <c r="CV1" s="285"/>
      <c r="CW1" s="285"/>
      <c r="CX1" s="285"/>
      <c r="CY1" s="285"/>
      <c r="CZ1" s="285"/>
      <c r="DA1" s="286"/>
      <c r="DB1" s="287" t="s">
        <v>739</v>
      </c>
      <c r="DC1" s="288"/>
      <c r="DD1" s="284"/>
      <c r="DE1" s="285"/>
      <c r="DF1" s="285"/>
      <c r="DG1" s="285"/>
      <c r="DH1" s="285"/>
      <c r="DI1" s="285"/>
      <c r="DJ1" s="286"/>
      <c r="DK1" s="287" t="s">
        <v>739</v>
      </c>
      <c r="DL1" s="288"/>
      <c r="DM1" s="284"/>
      <c r="DN1" s="285"/>
      <c r="DO1" s="285"/>
      <c r="DP1" s="285"/>
      <c r="DQ1" s="285"/>
      <c r="DR1" s="285"/>
      <c r="DS1" s="286"/>
      <c r="DT1" s="287" t="s">
        <v>739</v>
      </c>
      <c r="DU1" s="288"/>
      <c r="DV1" s="284"/>
      <c r="DW1" s="285"/>
      <c r="DX1" s="285"/>
      <c r="DY1" s="285"/>
      <c r="DZ1" s="285"/>
      <c r="EA1" s="285"/>
      <c r="EB1" s="286"/>
      <c r="EF1" s="295" t="s">
        <v>740</v>
      </c>
      <c r="EG1" s="295"/>
      <c r="EH1" s="295"/>
    </row>
    <row r="2" spans="1:138" s="87" customFormat="1" ht="45.65" customHeight="1">
      <c r="A2" s="275"/>
      <c r="B2" s="275"/>
      <c r="C2" s="276"/>
      <c r="D2" s="279"/>
      <c r="E2" s="279"/>
      <c r="F2" s="86"/>
      <c r="G2" s="289" t="str">
        <f>INDEX('BTS ET EPREUVES'!$A$1:$DK$21,MATCH(G3,'BTS ET EPREUVES'!$A$1:$A$21,0),MATCH('1. Informations administratives'!$S$4,'BTS ET EPREUVES'!$A$2:$DK$2,0))</f>
        <v>E1 - Culture générale et expression</v>
      </c>
      <c r="H2" s="290"/>
      <c r="I2" s="290"/>
      <c r="J2" s="290"/>
      <c r="K2" s="290"/>
      <c r="L2" s="290"/>
      <c r="M2" s="290"/>
      <c r="N2" s="290"/>
      <c r="O2" s="291"/>
      <c r="P2" s="289" t="str">
        <f>INDEX('BTS ET EPREUVES'!$A$1:$DK$21,MATCH(P3,'BTS ET EPREUVES'!$A$1:$A$21,0),MATCH('1. Informations administratives'!$S$4,'BTS ET EPREUVES'!$A$2:$DK$2,0))</f>
        <v>E2 - Anglais</v>
      </c>
      <c r="Q2" s="290"/>
      <c r="R2" s="290"/>
      <c r="S2" s="290"/>
      <c r="T2" s="290"/>
      <c r="U2" s="290"/>
      <c r="V2" s="290"/>
      <c r="W2" s="290"/>
      <c r="X2" s="291"/>
      <c r="Y2" s="289" t="str">
        <f>INDEX('BTS ET EPREUVES'!$A$1:$DK$21,MATCH(Y3,'BTS ET EPREUVES'!$A$1:$A$21,0),MATCH('1. Informations administratives'!$S$4,'BTS ET EPREUVES'!$A$2:$DK$2,0))</f>
        <v>E31 - Mathématiques</v>
      </c>
      <c r="Z2" s="290"/>
      <c r="AA2" s="290"/>
      <c r="AB2" s="290"/>
      <c r="AC2" s="290"/>
      <c r="AD2" s="290"/>
      <c r="AE2" s="290"/>
      <c r="AF2" s="290"/>
      <c r="AG2" s="291"/>
      <c r="AH2" s="289" t="str">
        <f>INDEX('BTS ET EPREUVES'!$A$1:$DK$21,MATCH(AH3,'BTS ET EPREUVES'!$A$1:$A$21,0),MATCH('1. Informations administratives'!$S$4,'BTS ET EPREUVES'!$A$2:$DK$2,0))</f>
        <v>E32 - Sciences physiques appliquées</v>
      </c>
      <c r="AI2" s="290"/>
      <c r="AJ2" s="290"/>
      <c r="AK2" s="290"/>
      <c r="AL2" s="290"/>
      <c r="AM2" s="290"/>
      <c r="AN2" s="290"/>
      <c r="AO2" s="290"/>
      <c r="AP2" s="291"/>
      <c r="AQ2" s="289" t="str">
        <f>INDEX('BTS ET EPREUVES'!$A$1:$DK$21,MATCH(AQ3,'BTS ET EPREUVES'!$A$1:$A$21,0),MATCH('1. Informations administratives'!$S$4,'BTS ET EPREUVES'!$A$2:$DK$2,0))</f>
        <v>E41 - Dimensionnement et vérification d'ouvrages</v>
      </c>
      <c r="AR2" s="290"/>
      <c r="AS2" s="290"/>
      <c r="AT2" s="290"/>
      <c r="AU2" s="290"/>
      <c r="AV2" s="290"/>
      <c r="AW2" s="290"/>
      <c r="AX2" s="290"/>
      <c r="AY2" s="291"/>
      <c r="AZ2" s="289" t="str">
        <f>INDEX('BTS ET EPREUVES'!$A$1:$DK$21,MATCH(AZ3,'BTS ET EPREUVES'!$A$1:$A$21,0),MATCH('1. Informations administratives'!$S$4,'BTS ET EPREUVES'!$A$2:$DK$2,0))</f>
        <v>E42 - Conception d'ouvrages du bâtiment</v>
      </c>
      <c r="BA2" s="290"/>
      <c r="BB2" s="290"/>
      <c r="BC2" s="290"/>
      <c r="BD2" s="290"/>
      <c r="BE2" s="290"/>
      <c r="BF2" s="290"/>
      <c r="BG2" s="290"/>
      <c r="BH2" s="291"/>
      <c r="BI2" s="289" t="str">
        <f>INDEX('BTS ET EPREUVES'!$A$1:$DK$21,MATCH(BI3,'BTS ET EPREUVES'!$A$1:$A$21,0),MATCH('1. Informations administratives'!$S$4,'BTS ET EPREUVES'!$A$2:$DK$2,0))</f>
        <v>E5 - Etude économique et préparation de chantier</v>
      </c>
      <c r="BJ2" s="290"/>
      <c r="BK2" s="290"/>
      <c r="BL2" s="290"/>
      <c r="BM2" s="290"/>
      <c r="BN2" s="290"/>
      <c r="BO2" s="290"/>
      <c r="BP2" s="290"/>
      <c r="BQ2" s="291"/>
      <c r="BR2" s="289" t="str">
        <f>INDEX('BTS ET EPREUVES'!$A$1:$DK$21,MATCH(BR3,'BTS ET EPREUVES'!$A$1:$A$21,0),MATCH('1. Informations administratives'!$S$4,'BTS ET EPREUVES'!$A$2:$DK$2,0))</f>
        <v>E61 - Suivi de chantier</v>
      </c>
      <c r="BS2" s="290"/>
      <c r="BT2" s="290"/>
      <c r="BU2" s="290"/>
      <c r="BV2" s="290"/>
      <c r="BW2" s="290"/>
      <c r="BX2" s="290"/>
      <c r="BY2" s="290"/>
      <c r="BZ2" s="291"/>
      <c r="CA2" s="289" t="str">
        <f>INDEX('BTS ET EPREUVES'!$A$1:$DK$21,MATCH(CA3,'BTS ET EPREUVES'!$A$1:$A$21,0),MATCH('1. Informations administratives'!$S$4,'BTS ET EPREUVES'!$A$2:$DK$2,0))</f>
        <v>E62 - Implantation-Essais</v>
      </c>
      <c r="CB2" s="290"/>
      <c r="CC2" s="290"/>
      <c r="CD2" s="290"/>
      <c r="CE2" s="290"/>
      <c r="CF2" s="290"/>
      <c r="CG2" s="290"/>
      <c r="CH2" s="290"/>
      <c r="CI2" s="291"/>
      <c r="CJ2" s="289" t="str">
        <f>INDEX('BTS ET EPREUVES'!$A$1:$DK$21,MATCH(CJ3,'BTS ET EPREUVES'!$A$1:$A$21,0),MATCH('1. Informations administratives'!$S$4,'BTS ET EPREUVES'!$A$2:$DK$2,0))</f>
        <v>UF1 - Epreuve facultative LV</v>
      </c>
      <c r="CK2" s="290"/>
      <c r="CL2" s="290"/>
      <c r="CM2" s="290"/>
      <c r="CN2" s="290"/>
      <c r="CO2" s="290"/>
      <c r="CP2" s="290"/>
      <c r="CQ2" s="290"/>
      <c r="CR2" s="291"/>
      <c r="CS2" s="289" t="str">
        <f>INDEX('BTS ET EPREUVES'!$A$1:$DK$21,MATCH(CS3,'BTS ET EPREUVES'!$A$1:$A$21,0),MATCH('1. Informations administratives'!$S$4,'BTS ET EPREUVES'!$A$2:$DK$2,0))</f>
        <v>UF2 - Epreuve facultative engagement étudiant</v>
      </c>
      <c r="CT2" s="290"/>
      <c r="CU2" s="290"/>
      <c r="CV2" s="290"/>
      <c r="CW2" s="290"/>
      <c r="CX2" s="290"/>
      <c r="CY2" s="290"/>
      <c r="CZ2" s="290"/>
      <c r="DA2" s="291"/>
      <c r="DB2" s="289">
        <f>INDEX('BTS ET EPREUVES'!$A$1:$DK$21,MATCH(DB3,'BTS ET EPREUVES'!$A$1:$A$21,0),MATCH('1. Informations administratives'!$S$4,'BTS ET EPREUVES'!$A$2:$DK$2,0))</f>
        <v>0</v>
      </c>
      <c r="DC2" s="290"/>
      <c r="DD2" s="290"/>
      <c r="DE2" s="290"/>
      <c r="DF2" s="290"/>
      <c r="DG2" s="290"/>
      <c r="DH2" s="290"/>
      <c r="DI2" s="290"/>
      <c r="DJ2" s="291"/>
      <c r="DK2" s="289">
        <f>INDEX('BTS ET EPREUVES'!$A$1:$DK$21,MATCH(DK3,'BTS ET EPREUVES'!$A$1:$A$21,0),MATCH('1. Informations administratives'!$S$4,'BTS ET EPREUVES'!$A$2:$DK$2,0))</f>
        <v>0</v>
      </c>
      <c r="DL2" s="290"/>
      <c r="DM2" s="290"/>
      <c r="DN2" s="290"/>
      <c r="DO2" s="290"/>
      <c r="DP2" s="290"/>
      <c r="DQ2" s="290"/>
      <c r="DR2" s="290"/>
      <c r="DS2" s="291"/>
      <c r="DT2" s="289">
        <f>INDEX('BTS ET EPREUVES'!$A$1:$DK$21,MATCH(DT3,'BTS ET EPREUVES'!$A$1:$A$21,0),MATCH('1. Informations administratives'!$S$4,'BTS ET EPREUVES'!$A$2:$DK$2,0))</f>
        <v>0</v>
      </c>
      <c r="DU2" s="290"/>
      <c r="DV2" s="290"/>
      <c r="DW2" s="290"/>
      <c r="DX2" s="290"/>
      <c r="DY2" s="290"/>
      <c r="DZ2" s="290"/>
      <c r="EA2" s="290"/>
      <c r="EB2" s="291"/>
      <c r="EF2" s="295"/>
      <c r="EG2" s="295"/>
      <c r="EH2" s="295"/>
    </row>
    <row r="3" spans="1:138" ht="26.5" hidden="1" customHeight="1">
      <c r="A3" s="277"/>
      <c r="B3" s="277"/>
      <c r="C3" s="278"/>
      <c r="D3" s="39" t="s">
        <v>741</v>
      </c>
      <c r="E3" s="2" t="s">
        <v>742</v>
      </c>
      <c r="F3" s="2" t="s">
        <v>743</v>
      </c>
      <c r="G3" s="292" t="s">
        <v>92</v>
      </c>
      <c r="H3" s="293"/>
      <c r="I3" s="293"/>
      <c r="J3" s="293"/>
      <c r="K3" s="293"/>
      <c r="L3" s="293"/>
      <c r="M3" s="293"/>
      <c r="N3" s="293"/>
      <c r="O3" s="294"/>
      <c r="P3" s="292" t="s">
        <v>112</v>
      </c>
      <c r="Q3" s="293"/>
      <c r="R3" s="293"/>
      <c r="S3" s="293"/>
      <c r="T3" s="293"/>
      <c r="U3" s="293"/>
      <c r="V3" s="293"/>
      <c r="W3" s="293"/>
      <c r="X3" s="294"/>
      <c r="Y3" s="292" t="s">
        <v>157</v>
      </c>
      <c r="Z3" s="293"/>
      <c r="AA3" s="293"/>
      <c r="AB3" s="293"/>
      <c r="AC3" s="293"/>
      <c r="AD3" s="293"/>
      <c r="AE3" s="293"/>
      <c r="AF3" s="293"/>
      <c r="AG3" s="294"/>
      <c r="AH3" s="292" t="s">
        <v>199</v>
      </c>
      <c r="AI3" s="293"/>
      <c r="AJ3" s="293"/>
      <c r="AK3" s="293"/>
      <c r="AL3" s="293"/>
      <c r="AM3" s="293"/>
      <c r="AN3" s="293"/>
      <c r="AO3" s="293"/>
      <c r="AP3" s="294"/>
      <c r="AQ3" s="292" t="s">
        <v>258</v>
      </c>
      <c r="AR3" s="293"/>
      <c r="AS3" s="293"/>
      <c r="AT3" s="293"/>
      <c r="AU3" s="293"/>
      <c r="AV3" s="293"/>
      <c r="AW3" s="293"/>
      <c r="AX3" s="293"/>
      <c r="AY3" s="294"/>
      <c r="AZ3" s="292" t="s">
        <v>334</v>
      </c>
      <c r="BA3" s="293"/>
      <c r="BB3" s="293"/>
      <c r="BC3" s="293"/>
      <c r="BD3" s="293"/>
      <c r="BE3" s="293"/>
      <c r="BF3" s="293"/>
      <c r="BG3" s="293"/>
      <c r="BH3" s="294"/>
      <c r="BI3" s="292" t="s">
        <v>412</v>
      </c>
      <c r="BJ3" s="293"/>
      <c r="BK3" s="293"/>
      <c r="BL3" s="293"/>
      <c r="BM3" s="293"/>
      <c r="BN3" s="293"/>
      <c r="BO3" s="293"/>
      <c r="BP3" s="293"/>
      <c r="BQ3" s="294"/>
      <c r="BR3" s="292" t="s">
        <v>486</v>
      </c>
      <c r="BS3" s="293"/>
      <c r="BT3" s="293"/>
      <c r="BU3" s="293"/>
      <c r="BV3" s="293"/>
      <c r="BW3" s="293"/>
      <c r="BX3" s="293"/>
      <c r="BY3" s="293"/>
      <c r="BZ3" s="294"/>
      <c r="CA3" s="292" t="s">
        <v>554</v>
      </c>
      <c r="CB3" s="293"/>
      <c r="CC3" s="293"/>
      <c r="CD3" s="293"/>
      <c r="CE3" s="293"/>
      <c r="CF3" s="293"/>
      <c r="CG3" s="293"/>
      <c r="CH3" s="293"/>
      <c r="CI3" s="294"/>
      <c r="CJ3" s="292" t="s">
        <v>598</v>
      </c>
      <c r="CK3" s="293"/>
      <c r="CL3" s="293"/>
      <c r="CM3" s="293"/>
      <c r="CN3" s="293"/>
      <c r="CO3" s="293"/>
      <c r="CP3" s="293"/>
      <c r="CQ3" s="293"/>
      <c r="CR3" s="294"/>
      <c r="CS3" s="292" t="s">
        <v>626</v>
      </c>
      <c r="CT3" s="293"/>
      <c r="CU3" s="293"/>
      <c r="CV3" s="293"/>
      <c r="CW3" s="293"/>
      <c r="CX3" s="293"/>
      <c r="CY3" s="293"/>
      <c r="CZ3" s="293"/>
      <c r="DA3" s="294"/>
      <c r="DB3" s="292" t="s">
        <v>645</v>
      </c>
      <c r="DC3" s="293"/>
      <c r="DD3" s="293"/>
      <c r="DE3" s="293"/>
      <c r="DF3" s="293"/>
      <c r="DG3" s="293"/>
      <c r="DH3" s="293"/>
      <c r="DI3" s="293"/>
      <c r="DJ3" s="294"/>
      <c r="DK3" s="292" t="s">
        <v>654</v>
      </c>
      <c r="DL3" s="293"/>
      <c r="DM3" s="293"/>
      <c r="DN3" s="293"/>
      <c r="DO3" s="293"/>
      <c r="DP3" s="293"/>
      <c r="DQ3" s="293"/>
      <c r="DR3" s="293"/>
      <c r="DS3" s="294"/>
      <c r="DT3" s="292" t="s">
        <v>658</v>
      </c>
      <c r="DU3" s="293"/>
      <c r="DV3" s="293"/>
      <c r="DW3" s="293"/>
      <c r="DX3" s="293"/>
      <c r="DY3" s="293"/>
      <c r="DZ3" s="293"/>
      <c r="EA3" s="293"/>
      <c r="EB3" s="294"/>
      <c r="EF3" s="295"/>
      <c r="EG3" s="295"/>
      <c r="EH3" s="295"/>
    </row>
    <row r="4" spans="1:138" s="88" customFormat="1" ht="100.4" customHeight="1">
      <c r="A4" s="89" t="s">
        <v>744</v>
      </c>
      <c r="B4" s="282" t="s">
        <v>745</v>
      </c>
      <c r="C4" s="282" t="s">
        <v>677</v>
      </c>
      <c r="D4" s="280" t="s">
        <v>746</v>
      </c>
      <c r="E4" s="280" t="s">
        <v>747</v>
      </c>
      <c r="F4" s="90" t="s">
        <v>748</v>
      </c>
      <c r="G4" s="91" t="s">
        <v>749</v>
      </c>
      <c r="H4" s="91" t="s">
        <v>750</v>
      </c>
      <c r="I4" s="91" t="s">
        <v>751</v>
      </c>
      <c r="J4" s="92" t="s">
        <v>752</v>
      </c>
      <c r="K4" s="91" t="s">
        <v>753</v>
      </c>
      <c r="L4" s="91" t="s">
        <v>754</v>
      </c>
      <c r="M4" s="91" t="s">
        <v>755</v>
      </c>
      <c r="N4" s="92" t="s">
        <v>756</v>
      </c>
      <c r="O4" s="93" t="s">
        <v>757</v>
      </c>
      <c r="P4" s="91" t="s">
        <v>749</v>
      </c>
      <c r="Q4" s="91" t="s">
        <v>750</v>
      </c>
      <c r="R4" s="91" t="s">
        <v>751</v>
      </c>
      <c r="S4" s="92" t="s">
        <v>752</v>
      </c>
      <c r="T4" s="91" t="s">
        <v>753</v>
      </c>
      <c r="U4" s="91" t="s">
        <v>754</v>
      </c>
      <c r="V4" s="91" t="s">
        <v>755</v>
      </c>
      <c r="W4" s="92" t="s">
        <v>756</v>
      </c>
      <c r="X4" s="93" t="s">
        <v>757</v>
      </c>
      <c r="Y4" s="91" t="s">
        <v>749</v>
      </c>
      <c r="Z4" s="91" t="s">
        <v>750</v>
      </c>
      <c r="AA4" s="91" t="s">
        <v>751</v>
      </c>
      <c r="AB4" s="92" t="s">
        <v>752</v>
      </c>
      <c r="AC4" s="91" t="s">
        <v>753</v>
      </c>
      <c r="AD4" s="91" t="s">
        <v>754</v>
      </c>
      <c r="AE4" s="91" t="s">
        <v>755</v>
      </c>
      <c r="AF4" s="92" t="s">
        <v>756</v>
      </c>
      <c r="AG4" s="93" t="s">
        <v>757</v>
      </c>
      <c r="AH4" s="91" t="s">
        <v>749</v>
      </c>
      <c r="AI4" s="91" t="s">
        <v>750</v>
      </c>
      <c r="AJ4" s="91" t="s">
        <v>751</v>
      </c>
      <c r="AK4" s="92" t="s">
        <v>752</v>
      </c>
      <c r="AL4" s="91" t="s">
        <v>753</v>
      </c>
      <c r="AM4" s="91" t="s">
        <v>754</v>
      </c>
      <c r="AN4" s="91" t="s">
        <v>755</v>
      </c>
      <c r="AO4" s="92" t="s">
        <v>756</v>
      </c>
      <c r="AP4" s="93" t="s">
        <v>757</v>
      </c>
      <c r="AQ4" s="91" t="s">
        <v>749</v>
      </c>
      <c r="AR4" s="91" t="s">
        <v>750</v>
      </c>
      <c r="AS4" s="91" t="s">
        <v>751</v>
      </c>
      <c r="AT4" s="92" t="s">
        <v>752</v>
      </c>
      <c r="AU4" s="91" t="s">
        <v>753</v>
      </c>
      <c r="AV4" s="91" t="s">
        <v>754</v>
      </c>
      <c r="AW4" s="91" t="s">
        <v>755</v>
      </c>
      <c r="AX4" s="92" t="s">
        <v>756</v>
      </c>
      <c r="AY4" s="93" t="s">
        <v>757</v>
      </c>
      <c r="AZ4" s="91" t="s">
        <v>749</v>
      </c>
      <c r="BA4" s="91" t="s">
        <v>750</v>
      </c>
      <c r="BB4" s="91" t="s">
        <v>751</v>
      </c>
      <c r="BC4" s="92" t="s">
        <v>752</v>
      </c>
      <c r="BD4" s="91" t="s">
        <v>753</v>
      </c>
      <c r="BE4" s="91" t="s">
        <v>754</v>
      </c>
      <c r="BF4" s="91" t="s">
        <v>755</v>
      </c>
      <c r="BG4" s="92" t="s">
        <v>756</v>
      </c>
      <c r="BH4" s="93" t="s">
        <v>757</v>
      </c>
      <c r="BI4" s="91" t="s">
        <v>749</v>
      </c>
      <c r="BJ4" s="91" t="s">
        <v>750</v>
      </c>
      <c r="BK4" s="91" t="s">
        <v>751</v>
      </c>
      <c r="BL4" s="92" t="s">
        <v>752</v>
      </c>
      <c r="BM4" s="91" t="s">
        <v>753</v>
      </c>
      <c r="BN4" s="91" t="s">
        <v>754</v>
      </c>
      <c r="BO4" s="91" t="s">
        <v>755</v>
      </c>
      <c r="BP4" s="92" t="s">
        <v>756</v>
      </c>
      <c r="BQ4" s="93" t="s">
        <v>757</v>
      </c>
      <c r="BR4" s="91" t="s">
        <v>749</v>
      </c>
      <c r="BS4" s="91" t="s">
        <v>750</v>
      </c>
      <c r="BT4" s="91" t="s">
        <v>751</v>
      </c>
      <c r="BU4" s="92" t="s">
        <v>752</v>
      </c>
      <c r="BV4" s="91" t="s">
        <v>753</v>
      </c>
      <c r="BW4" s="91" t="s">
        <v>754</v>
      </c>
      <c r="BX4" s="91" t="s">
        <v>755</v>
      </c>
      <c r="BY4" s="92" t="s">
        <v>756</v>
      </c>
      <c r="BZ4" s="93" t="s">
        <v>757</v>
      </c>
      <c r="CA4" s="91" t="s">
        <v>749</v>
      </c>
      <c r="CB4" s="91" t="s">
        <v>750</v>
      </c>
      <c r="CC4" s="91" t="s">
        <v>751</v>
      </c>
      <c r="CD4" s="92" t="s">
        <v>752</v>
      </c>
      <c r="CE4" s="91" t="s">
        <v>753</v>
      </c>
      <c r="CF4" s="91" t="s">
        <v>754</v>
      </c>
      <c r="CG4" s="91" t="s">
        <v>755</v>
      </c>
      <c r="CH4" s="92" t="s">
        <v>756</v>
      </c>
      <c r="CI4" s="93" t="s">
        <v>757</v>
      </c>
      <c r="CJ4" s="91" t="s">
        <v>749</v>
      </c>
      <c r="CK4" s="91" t="s">
        <v>750</v>
      </c>
      <c r="CL4" s="91" t="s">
        <v>751</v>
      </c>
      <c r="CM4" s="92" t="s">
        <v>752</v>
      </c>
      <c r="CN4" s="91" t="s">
        <v>753</v>
      </c>
      <c r="CO4" s="91" t="s">
        <v>754</v>
      </c>
      <c r="CP4" s="91" t="s">
        <v>755</v>
      </c>
      <c r="CQ4" s="92" t="s">
        <v>756</v>
      </c>
      <c r="CR4" s="93" t="s">
        <v>757</v>
      </c>
      <c r="CS4" s="91" t="s">
        <v>749</v>
      </c>
      <c r="CT4" s="91" t="s">
        <v>750</v>
      </c>
      <c r="CU4" s="91" t="s">
        <v>751</v>
      </c>
      <c r="CV4" s="92" t="s">
        <v>752</v>
      </c>
      <c r="CW4" s="91" t="s">
        <v>753</v>
      </c>
      <c r="CX4" s="91" t="s">
        <v>754</v>
      </c>
      <c r="CY4" s="91" t="s">
        <v>755</v>
      </c>
      <c r="CZ4" s="92" t="s">
        <v>756</v>
      </c>
      <c r="DA4" s="93" t="s">
        <v>757</v>
      </c>
      <c r="DB4" s="91" t="s">
        <v>749</v>
      </c>
      <c r="DC4" s="91" t="s">
        <v>750</v>
      </c>
      <c r="DD4" s="91" t="s">
        <v>751</v>
      </c>
      <c r="DE4" s="92" t="s">
        <v>752</v>
      </c>
      <c r="DF4" s="91" t="s">
        <v>753</v>
      </c>
      <c r="DG4" s="91" t="s">
        <v>754</v>
      </c>
      <c r="DH4" s="91" t="s">
        <v>755</v>
      </c>
      <c r="DI4" s="92" t="s">
        <v>756</v>
      </c>
      <c r="DJ4" s="93" t="s">
        <v>757</v>
      </c>
      <c r="DK4" s="91" t="s">
        <v>749</v>
      </c>
      <c r="DL4" s="91" t="s">
        <v>750</v>
      </c>
      <c r="DM4" s="91" t="s">
        <v>751</v>
      </c>
      <c r="DN4" s="92" t="s">
        <v>752</v>
      </c>
      <c r="DO4" s="91" t="s">
        <v>753</v>
      </c>
      <c r="DP4" s="91" t="s">
        <v>754</v>
      </c>
      <c r="DQ4" s="91" t="s">
        <v>755</v>
      </c>
      <c r="DR4" s="92" t="s">
        <v>756</v>
      </c>
      <c r="DS4" s="93" t="s">
        <v>757</v>
      </c>
      <c r="DT4" s="91" t="s">
        <v>749</v>
      </c>
      <c r="DU4" s="91" t="s">
        <v>750</v>
      </c>
      <c r="DV4" s="91" t="s">
        <v>751</v>
      </c>
      <c r="DW4" s="92" t="s">
        <v>752</v>
      </c>
      <c r="DX4" s="91" t="s">
        <v>753</v>
      </c>
      <c r="DY4" s="91" t="s">
        <v>754</v>
      </c>
      <c r="DZ4" s="91" t="s">
        <v>755</v>
      </c>
      <c r="EA4" s="92" t="s">
        <v>756</v>
      </c>
      <c r="EB4" s="93" t="s">
        <v>757</v>
      </c>
      <c r="EF4" s="295"/>
      <c r="EG4" s="295"/>
      <c r="EH4" s="295"/>
    </row>
    <row r="5" spans="1:138" s="94" customFormat="1" ht="23.5" customHeight="1">
      <c r="A5" s="95" t="s">
        <v>758</v>
      </c>
      <c r="B5" s="283"/>
      <c r="C5" s="283"/>
      <c r="D5" s="281"/>
      <c r="E5" s="281"/>
      <c r="F5" s="96"/>
      <c r="G5" s="97" t="str">
        <f t="shared" ref="G5:J5" si="0">IFERROR(AVERAGE(G6:G41),"")</f>
        <v/>
      </c>
      <c r="H5" s="97" t="str">
        <f t="shared" si="0"/>
        <v/>
      </c>
      <c r="I5" s="97" t="str">
        <f t="shared" si="0"/>
        <v/>
      </c>
      <c r="J5" s="97" t="str">
        <f t="shared" si="0"/>
        <v/>
      </c>
      <c r="K5" s="97" t="str">
        <f t="shared" ref="K5:N5" si="1">IFERROR(AVERAGE(K6:K41),"")</f>
        <v/>
      </c>
      <c r="L5" s="97" t="str">
        <f t="shared" si="1"/>
        <v/>
      </c>
      <c r="M5" s="97" t="str">
        <f t="shared" si="1"/>
        <v/>
      </c>
      <c r="N5" s="97" t="str">
        <f t="shared" si="1"/>
        <v/>
      </c>
      <c r="O5" s="98"/>
      <c r="P5" s="97" t="str">
        <f t="shared" ref="P5:W5" si="2">IFERROR(AVERAGE(P6:P41),"")</f>
        <v/>
      </c>
      <c r="Q5" s="97" t="str">
        <f t="shared" si="2"/>
        <v/>
      </c>
      <c r="R5" s="97" t="str">
        <f t="shared" si="2"/>
        <v/>
      </c>
      <c r="S5" s="97" t="str">
        <f t="shared" si="2"/>
        <v/>
      </c>
      <c r="T5" s="97" t="str">
        <f t="shared" si="2"/>
        <v/>
      </c>
      <c r="U5" s="97" t="str">
        <f t="shared" si="2"/>
        <v/>
      </c>
      <c r="V5" s="97" t="str">
        <f t="shared" si="2"/>
        <v/>
      </c>
      <c r="W5" s="97" t="str">
        <f t="shared" si="2"/>
        <v/>
      </c>
      <c r="X5" s="98"/>
      <c r="Y5" s="97" t="str">
        <f t="shared" ref="Y5:AF5" si="3">IFERROR(AVERAGE(Y6:Y41),"")</f>
        <v/>
      </c>
      <c r="Z5" s="97" t="str">
        <f t="shared" si="3"/>
        <v/>
      </c>
      <c r="AA5" s="97" t="str">
        <f t="shared" si="3"/>
        <v/>
      </c>
      <c r="AB5" s="97" t="str">
        <f t="shared" si="3"/>
        <v/>
      </c>
      <c r="AC5" s="97" t="str">
        <f t="shared" si="3"/>
        <v/>
      </c>
      <c r="AD5" s="97" t="str">
        <f t="shared" si="3"/>
        <v/>
      </c>
      <c r="AE5" s="97" t="str">
        <f t="shared" si="3"/>
        <v/>
      </c>
      <c r="AF5" s="97" t="str">
        <f t="shared" si="3"/>
        <v/>
      </c>
      <c r="AG5" s="98"/>
      <c r="AH5" s="97" t="str">
        <f t="shared" ref="AH5:AO5" si="4">IFERROR(AVERAGE(AH6:AH41),"")</f>
        <v/>
      </c>
      <c r="AI5" s="97" t="str">
        <f t="shared" si="4"/>
        <v/>
      </c>
      <c r="AJ5" s="97" t="str">
        <f t="shared" si="4"/>
        <v/>
      </c>
      <c r="AK5" s="97" t="str">
        <f t="shared" si="4"/>
        <v/>
      </c>
      <c r="AL5" s="97" t="str">
        <f t="shared" si="4"/>
        <v/>
      </c>
      <c r="AM5" s="97" t="str">
        <f t="shared" si="4"/>
        <v/>
      </c>
      <c r="AN5" s="97" t="str">
        <f t="shared" si="4"/>
        <v/>
      </c>
      <c r="AO5" s="97" t="str">
        <f t="shared" si="4"/>
        <v/>
      </c>
      <c r="AP5" s="98"/>
      <c r="AQ5" s="97" t="str">
        <f t="shared" ref="AQ5:AX5" si="5">IFERROR(AVERAGE(AQ6:AQ41),"")</f>
        <v/>
      </c>
      <c r="AR5" s="97" t="str">
        <f t="shared" si="5"/>
        <v/>
      </c>
      <c r="AS5" s="97" t="str">
        <f t="shared" si="5"/>
        <v/>
      </c>
      <c r="AT5" s="97" t="str">
        <f t="shared" si="5"/>
        <v/>
      </c>
      <c r="AU5" s="97" t="str">
        <f t="shared" si="5"/>
        <v/>
      </c>
      <c r="AV5" s="97" t="str">
        <f t="shared" si="5"/>
        <v/>
      </c>
      <c r="AW5" s="97" t="str">
        <f t="shared" si="5"/>
        <v/>
      </c>
      <c r="AX5" s="97" t="str">
        <f t="shared" si="5"/>
        <v/>
      </c>
      <c r="AY5" s="98"/>
      <c r="AZ5" s="97" t="str">
        <f t="shared" ref="AZ5:BG5" si="6">IFERROR(AVERAGE(AZ6:AZ41),"")</f>
        <v/>
      </c>
      <c r="BA5" s="97" t="str">
        <f t="shared" si="6"/>
        <v/>
      </c>
      <c r="BB5" s="97" t="str">
        <f t="shared" si="6"/>
        <v/>
      </c>
      <c r="BC5" s="97" t="str">
        <f t="shared" si="6"/>
        <v/>
      </c>
      <c r="BD5" s="97" t="str">
        <f t="shared" si="6"/>
        <v/>
      </c>
      <c r="BE5" s="97" t="str">
        <f t="shared" si="6"/>
        <v/>
      </c>
      <c r="BF5" s="97" t="str">
        <f t="shared" si="6"/>
        <v/>
      </c>
      <c r="BG5" s="97" t="str">
        <f t="shared" si="6"/>
        <v/>
      </c>
      <c r="BH5" s="98"/>
      <c r="BI5" s="97" t="str">
        <f t="shared" ref="BI5:BP5" si="7">IFERROR(AVERAGE(BI6:BI41),"")</f>
        <v/>
      </c>
      <c r="BJ5" s="97" t="str">
        <f t="shared" si="7"/>
        <v/>
      </c>
      <c r="BK5" s="97" t="str">
        <f t="shared" si="7"/>
        <v/>
      </c>
      <c r="BL5" s="97" t="str">
        <f t="shared" si="7"/>
        <v/>
      </c>
      <c r="BM5" s="97" t="str">
        <f t="shared" si="7"/>
        <v/>
      </c>
      <c r="BN5" s="97" t="str">
        <f t="shared" si="7"/>
        <v/>
      </c>
      <c r="BO5" s="97" t="str">
        <f t="shared" si="7"/>
        <v/>
      </c>
      <c r="BP5" s="97" t="str">
        <f t="shared" si="7"/>
        <v/>
      </c>
      <c r="BQ5" s="98"/>
      <c r="BR5" s="97" t="str">
        <f t="shared" ref="BR5:BY5" si="8">IFERROR(AVERAGE(BR6:BR41),"")</f>
        <v/>
      </c>
      <c r="BS5" s="97" t="str">
        <f t="shared" si="8"/>
        <v/>
      </c>
      <c r="BT5" s="97" t="str">
        <f t="shared" si="8"/>
        <v/>
      </c>
      <c r="BU5" s="97" t="str">
        <f t="shared" si="8"/>
        <v/>
      </c>
      <c r="BV5" s="97" t="str">
        <f t="shared" si="8"/>
        <v/>
      </c>
      <c r="BW5" s="97" t="str">
        <f t="shared" si="8"/>
        <v/>
      </c>
      <c r="BX5" s="97" t="str">
        <f t="shared" si="8"/>
        <v/>
      </c>
      <c r="BY5" s="97" t="str">
        <f t="shared" si="8"/>
        <v/>
      </c>
      <c r="BZ5" s="98"/>
      <c r="CA5" s="97" t="str">
        <f t="shared" ref="CA5:CH5" si="9">IFERROR(AVERAGE(CA6:CA41),"")</f>
        <v/>
      </c>
      <c r="CB5" s="97" t="str">
        <f t="shared" si="9"/>
        <v/>
      </c>
      <c r="CC5" s="97" t="str">
        <f t="shared" si="9"/>
        <v/>
      </c>
      <c r="CD5" s="97" t="str">
        <f t="shared" si="9"/>
        <v/>
      </c>
      <c r="CE5" s="97" t="str">
        <f t="shared" si="9"/>
        <v/>
      </c>
      <c r="CF5" s="97" t="str">
        <f t="shared" si="9"/>
        <v/>
      </c>
      <c r="CG5" s="97" t="str">
        <f t="shared" si="9"/>
        <v/>
      </c>
      <c r="CH5" s="97" t="str">
        <f t="shared" si="9"/>
        <v/>
      </c>
      <c r="CI5" s="98"/>
      <c r="CJ5" s="97" t="str">
        <f t="shared" ref="CJ5:CQ5" si="10">IFERROR(AVERAGE(CJ6:CJ41),"")</f>
        <v/>
      </c>
      <c r="CK5" s="97" t="str">
        <f t="shared" si="10"/>
        <v/>
      </c>
      <c r="CL5" s="97" t="str">
        <f t="shared" si="10"/>
        <v/>
      </c>
      <c r="CM5" s="97" t="str">
        <f t="shared" si="10"/>
        <v/>
      </c>
      <c r="CN5" s="97" t="str">
        <f t="shared" si="10"/>
        <v/>
      </c>
      <c r="CO5" s="97" t="str">
        <f t="shared" si="10"/>
        <v/>
      </c>
      <c r="CP5" s="97" t="str">
        <f t="shared" si="10"/>
        <v/>
      </c>
      <c r="CQ5" s="97" t="str">
        <f t="shared" si="10"/>
        <v/>
      </c>
      <c r="CR5" s="98"/>
      <c r="CS5" s="97" t="str">
        <f t="shared" ref="CS5:CZ5" si="11">IFERROR(AVERAGE(CS6:CS41),"")</f>
        <v/>
      </c>
      <c r="CT5" s="97" t="str">
        <f t="shared" si="11"/>
        <v/>
      </c>
      <c r="CU5" s="97" t="str">
        <f t="shared" si="11"/>
        <v/>
      </c>
      <c r="CV5" s="97" t="str">
        <f t="shared" si="11"/>
        <v/>
      </c>
      <c r="CW5" s="97" t="str">
        <f t="shared" si="11"/>
        <v/>
      </c>
      <c r="CX5" s="97" t="str">
        <f t="shared" si="11"/>
        <v/>
      </c>
      <c r="CY5" s="97" t="str">
        <f t="shared" si="11"/>
        <v/>
      </c>
      <c r="CZ5" s="97" t="str">
        <f t="shared" si="11"/>
        <v/>
      </c>
      <c r="DA5" s="98"/>
      <c r="DB5" s="97" t="str">
        <f t="shared" ref="DB5:DI5" si="12">IFERROR(AVERAGE(DB6:DB41),"")</f>
        <v/>
      </c>
      <c r="DC5" s="97" t="str">
        <f t="shared" si="12"/>
        <v/>
      </c>
      <c r="DD5" s="97" t="str">
        <f t="shared" si="12"/>
        <v/>
      </c>
      <c r="DE5" s="97" t="str">
        <f t="shared" si="12"/>
        <v/>
      </c>
      <c r="DF5" s="97" t="str">
        <f t="shared" si="12"/>
        <v/>
      </c>
      <c r="DG5" s="97" t="str">
        <f t="shared" si="12"/>
        <v/>
      </c>
      <c r="DH5" s="97" t="str">
        <f t="shared" si="12"/>
        <v/>
      </c>
      <c r="DI5" s="97" t="str">
        <f t="shared" si="12"/>
        <v/>
      </c>
      <c r="DJ5" s="98"/>
      <c r="DK5" s="97" t="str">
        <f t="shared" ref="DK5:DR5" si="13">IFERROR(AVERAGE(DK6:DK41),"")</f>
        <v/>
      </c>
      <c r="DL5" s="97" t="str">
        <f t="shared" si="13"/>
        <v/>
      </c>
      <c r="DM5" s="97" t="str">
        <f t="shared" si="13"/>
        <v/>
      </c>
      <c r="DN5" s="97" t="str">
        <f t="shared" si="13"/>
        <v/>
      </c>
      <c r="DO5" s="97" t="str">
        <f t="shared" si="13"/>
        <v/>
      </c>
      <c r="DP5" s="97" t="str">
        <f t="shared" si="13"/>
        <v/>
      </c>
      <c r="DQ5" s="97" t="str">
        <f t="shared" si="13"/>
        <v/>
      </c>
      <c r="DR5" s="97" t="str">
        <f t="shared" si="13"/>
        <v/>
      </c>
      <c r="DS5" s="98"/>
      <c r="DT5" s="97" t="str">
        <f t="shared" ref="DT5:EA5" si="14">IFERROR(AVERAGE(DT6:DT41),"")</f>
        <v/>
      </c>
      <c r="DU5" s="97" t="str">
        <f t="shared" si="14"/>
        <v/>
      </c>
      <c r="DV5" s="97" t="str">
        <f t="shared" si="14"/>
        <v/>
      </c>
      <c r="DW5" s="97" t="str">
        <f t="shared" si="14"/>
        <v/>
      </c>
      <c r="DX5" s="97" t="str">
        <f t="shared" si="14"/>
        <v/>
      </c>
      <c r="DY5" s="97" t="str">
        <f t="shared" si="14"/>
        <v/>
      </c>
      <c r="DZ5" s="97" t="str">
        <f t="shared" si="14"/>
        <v/>
      </c>
      <c r="EA5" s="97" t="str">
        <f t="shared" si="14"/>
        <v/>
      </c>
      <c r="EB5" s="98"/>
      <c r="EF5" s="296"/>
      <c r="EG5" s="296"/>
      <c r="EH5" s="296"/>
    </row>
    <row r="6" spans="1:138" s="99" customFormat="1" ht="42.65" customHeight="1">
      <c r="A6" s="100" t="s">
        <v>685</v>
      </c>
      <c r="B6" s="101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102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03"/>
      <c r="E6" s="104"/>
      <c r="F6" s="105"/>
      <c r="G6" s="106"/>
      <c r="H6" s="107"/>
      <c r="I6" s="107"/>
      <c r="J6" s="108" t="str">
        <f t="shared" ref="J6:J45" si="15">IFERROR(AVERAGE(G6:I6),"")</f>
        <v/>
      </c>
      <c r="K6" s="109"/>
      <c r="L6" s="109"/>
      <c r="M6" s="109"/>
      <c r="N6" s="108" t="str">
        <f t="shared" ref="N6:N9" si="16">IFERROR(AVERAGE(K6:M6),"")</f>
        <v/>
      </c>
      <c r="O6" s="110"/>
      <c r="P6" s="106"/>
      <c r="Q6" s="107"/>
      <c r="R6" s="107"/>
      <c r="S6" s="108" t="str">
        <f t="shared" ref="S6:S45" si="17">IFERROR(AVERAGE(P6:R6),"")</f>
        <v/>
      </c>
      <c r="T6" s="109"/>
      <c r="U6" s="109"/>
      <c r="V6" s="109"/>
      <c r="W6" s="108" t="str">
        <f t="shared" ref="W6:W45" si="18">IFERROR(AVERAGE(T6:V6),"")</f>
        <v/>
      </c>
      <c r="X6" s="110"/>
      <c r="Y6" s="106"/>
      <c r="Z6" s="107"/>
      <c r="AA6" s="107"/>
      <c r="AB6" s="108" t="str">
        <f t="shared" ref="AB6:AB45" si="19">IFERROR(AVERAGE(Y6:AA6),"")</f>
        <v/>
      </c>
      <c r="AC6" s="109"/>
      <c r="AD6" s="109"/>
      <c r="AE6" s="109"/>
      <c r="AF6" s="108" t="str">
        <f t="shared" ref="AF6:AF45" si="20">IFERROR(AVERAGE(AC6:AE6),"")</f>
        <v/>
      </c>
      <c r="AG6" s="110"/>
      <c r="AH6" s="106"/>
      <c r="AI6" s="107"/>
      <c r="AJ6" s="107"/>
      <c r="AK6" s="108" t="str">
        <f t="shared" ref="AK6:AK45" si="21">IFERROR(AVERAGE(AH6:AJ6),"")</f>
        <v/>
      </c>
      <c r="AL6" s="109"/>
      <c r="AM6" s="109"/>
      <c r="AN6" s="109"/>
      <c r="AO6" s="108" t="str">
        <f t="shared" ref="AO6:AO45" si="22">IFERROR(AVERAGE(AL6:AN6),"")</f>
        <v/>
      </c>
      <c r="AP6" s="110"/>
      <c r="AQ6" s="106"/>
      <c r="AR6" s="107"/>
      <c r="AS6" s="107"/>
      <c r="AT6" s="108" t="str">
        <f t="shared" ref="AT6:AT45" si="23">IFERROR(AVERAGE(AQ6:AS6),"")</f>
        <v/>
      </c>
      <c r="AU6" s="109"/>
      <c r="AV6" s="109"/>
      <c r="AW6" s="109"/>
      <c r="AX6" s="108" t="str">
        <f t="shared" ref="AX6:AX45" si="24">IFERROR(AVERAGE(AU6:AW6),"")</f>
        <v/>
      </c>
      <c r="AY6" s="110"/>
      <c r="AZ6" s="106"/>
      <c r="BA6" s="107"/>
      <c r="BB6" s="107"/>
      <c r="BC6" s="108" t="str">
        <f t="shared" ref="BC6:BC45" si="25">IFERROR(AVERAGE(AZ6:BB6),"")</f>
        <v/>
      </c>
      <c r="BD6" s="109"/>
      <c r="BE6" s="109"/>
      <c r="BF6" s="109"/>
      <c r="BG6" s="108" t="str">
        <f t="shared" ref="BG6:BG45" si="26">IFERROR(AVERAGE(BD6:BF6),"")</f>
        <v/>
      </c>
      <c r="BH6" s="110"/>
      <c r="BI6" s="106"/>
      <c r="BJ6" s="107"/>
      <c r="BK6" s="107"/>
      <c r="BL6" s="108" t="str">
        <f t="shared" ref="BL6:BL45" si="27">IFERROR(AVERAGE(BI6:BK6),"")</f>
        <v/>
      </c>
      <c r="BM6" s="109"/>
      <c r="BN6" s="109"/>
      <c r="BO6" s="109"/>
      <c r="BP6" s="108" t="str">
        <f t="shared" ref="BP6:BP45" si="28">IFERROR(AVERAGE(BM6:BO6),"")</f>
        <v/>
      </c>
      <c r="BQ6" s="110"/>
      <c r="BR6" s="106"/>
      <c r="BS6" s="107"/>
      <c r="BT6" s="107"/>
      <c r="BU6" s="108" t="str">
        <f t="shared" ref="BU6:BU45" si="29">IFERROR(AVERAGE(BR6:BT6),"")</f>
        <v/>
      </c>
      <c r="BV6" s="109"/>
      <c r="BW6" s="109"/>
      <c r="BX6" s="109"/>
      <c r="BY6" s="108" t="str">
        <f t="shared" ref="BY6:BY45" si="30">IFERROR(AVERAGE(BV6:BX6),"")</f>
        <v/>
      </c>
      <c r="BZ6" s="110"/>
      <c r="CA6" s="106"/>
      <c r="CB6" s="107"/>
      <c r="CC6" s="107"/>
      <c r="CD6" s="108" t="str">
        <f t="shared" ref="CD6:CD45" si="31">IFERROR(AVERAGE(CA6:CC6),"")</f>
        <v/>
      </c>
      <c r="CE6" s="109"/>
      <c r="CF6" s="109"/>
      <c r="CG6" s="109"/>
      <c r="CH6" s="108" t="str">
        <f t="shared" ref="CH6:CH45" si="32">IFERROR(AVERAGE(CE6:CG6),"")</f>
        <v/>
      </c>
      <c r="CI6" s="110"/>
      <c r="CJ6" s="106"/>
      <c r="CK6" s="107"/>
      <c r="CL6" s="107"/>
      <c r="CM6" s="108" t="str">
        <f t="shared" ref="CM6:CM45" si="33">IFERROR(AVERAGE(CJ6:CL6),"")</f>
        <v/>
      </c>
      <c r="CN6" s="109"/>
      <c r="CO6" s="109"/>
      <c r="CP6" s="109"/>
      <c r="CQ6" s="108" t="str">
        <f t="shared" ref="CQ6:CQ45" si="34">IFERROR(AVERAGE(CN6:CP6),"")</f>
        <v/>
      </c>
      <c r="CR6" s="110"/>
      <c r="CS6" s="106"/>
      <c r="CT6" s="107"/>
      <c r="CU6" s="107"/>
      <c r="CV6" s="108" t="str">
        <f t="shared" ref="CV6:CV45" si="35">IFERROR(AVERAGE(CS6:CU6),"")</f>
        <v/>
      </c>
      <c r="CW6" s="109"/>
      <c r="CX6" s="109"/>
      <c r="CY6" s="109"/>
      <c r="CZ6" s="108" t="str">
        <f t="shared" ref="CZ6:CZ45" si="36">IFERROR(AVERAGE(CW6:CY6),"")</f>
        <v/>
      </c>
      <c r="DA6" s="110"/>
      <c r="DB6" s="106"/>
      <c r="DC6" s="107"/>
      <c r="DD6" s="107"/>
      <c r="DE6" s="108" t="str">
        <f t="shared" ref="DE6:DE45" si="37">IFERROR(AVERAGE(DB6:DD6),"")</f>
        <v/>
      </c>
      <c r="DF6" s="109"/>
      <c r="DG6" s="109"/>
      <c r="DH6" s="109"/>
      <c r="DI6" s="108" t="str">
        <f t="shared" ref="DI6:DI45" si="38">IFERROR(AVERAGE(DF6:DH6),"")</f>
        <v/>
      </c>
      <c r="DJ6" s="110"/>
      <c r="DK6" s="106"/>
      <c r="DL6" s="107"/>
      <c r="DM6" s="107"/>
      <c r="DN6" s="108" t="str">
        <f t="shared" ref="DN6:DN45" si="39">IFERROR(AVERAGE(DK6:DM6),"")</f>
        <v/>
      </c>
      <c r="DO6" s="109"/>
      <c r="DP6" s="109"/>
      <c r="DQ6" s="109"/>
      <c r="DR6" s="108" t="str">
        <f t="shared" ref="DR6:DR45" si="40">IFERROR(AVERAGE(DO6:DQ6),"")</f>
        <v/>
      </c>
      <c r="DS6" s="110"/>
      <c r="DT6" s="106"/>
      <c r="DU6" s="107"/>
      <c r="DV6" s="107"/>
      <c r="DW6" s="108" t="str">
        <f t="shared" ref="DW6:DW45" si="41">IFERROR(AVERAGE(DT6:DV6),"")</f>
        <v/>
      </c>
      <c r="DX6" s="109"/>
      <c r="DY6" s="109"/>
      <c r="DZ6" s="109"/>
      <c r="EA6" s="108" t="str">
        <f t="shared" ref="EA6:EA45" si="42">IFERROR(AVERAGE(DX6:DZ6),"")</f>
        <v/>
      </c>
      <c r="EB6" s="110"/>
      <c r="EF6" s="111">
        <f t="shared" ref="EF6:EF45" si="43">IF($D6="Très Favorable",1,0)</f>
        <v>0</v>
      </c>
      <c r="EG6" s="111">
        <f t="shared" ref="EG6:EG45" si="44">IF($D6="Favorable",1,0)</f>
        <v>0</v>
      </c>
      <c r="EH6" s="111">
        <f t="shared" ref="EH6:EH45" si="45">IF($D6="Doit faire ses preuves",1,0)</f>
        <v>0</v>
      </c>
    </row>
    <row r="7" spans="1:138" s="99" customFormat="1" ht="42.65" customHeight="1">
      <c r="A7" s="112" t="s">
        <v>688</v>
      </c>
      <c r="B7" s="101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102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03"/>
      <c r="E7" s="104"/>
      <c r="F7" s="105"/>
      <c r="G7" s="106"/>
      <c r="H7" s="107"/>
      <c r="I7" s="107"/>
      <c r="J7" s="108" t="str">
        <f t="shared" si="15"/>
        <v/>
      </c>
      <c r="K7" s="109"/>
      <c r="L7" s="109"/>
      <c r="M7" s="109"/>
      <c r="N7" s="108" t="str">
        <f t="shared" si="16"/>
        <v/>
      </c>
      <c r="O7" s="110"/>
      <c r="P7" s="106"/>
      <c r="Q7" s="107"/>
      <c r="R7" s="107"/>
      <c r="S7" s="108" t="str">
        <f t="shared" si="17"/>
        <v/>
      </c>
      <c r="T7" s="109"/>
      <c r="U7" s="109"/>
      <c r="V7" s="109"/>
      <c r="W7" s="108" t="str">
        <f t="shared" si="18"/>
        <v/>
      </c>
      <c r="X7" s="110"/>
      <c r="Y7" s="106"/>
      <c r="Z7" s="107"/>
      <c r="AA7" s="107"/>
      <c r="AB7" s="108" t="str">
        <f t="shared" si="19"/>
        <v/>
      </c>
      <c r="AC7" s="109"/>
      <c r="AD7" s="109"/>
      <c r="AE7" s="109"/>
      <c r="AF7" s="108" t="str">
        <f t="shared" si="20"/>
        <v/>
      </c>
      <c r="AG7" s="110"/>
      <c r="AH7" s="106"/>
      <c r="AI7" s="107"/>
      <c r="AJ7" s="107"/>
      <c r="AK7" s="108" t="str">
        <f t="shared" si="21"/>
        <v/>
      </c>
      <c r="AL7" s="109"/>
      <c r="AM7" s="109"/>
      <c r="AN7" s="109"/>
      <c r="AO7" s="108" t="str">
        <f t="shared" si="22"/>
        <v/>
      </c>
      <c r="AP7" s="110"/>
      <c r="AQ7" s="106"/>
      <c r="AR7" s="107"/>
      <c r="AS7" s="107"/>
      <c r="AT7" s="108" t="str">
        <f t="shared" si="23"/>
        <v/>
      </c>
      <c r="AU7" s="109"/>
      <c r="AV7" s="109"/>
      <c r="AW7" s="109"/>
      <c r="AX7" s="108" t="str">
        <f t="shared" si="24"/>
        <v/>
      </c>
      <c r="AY7" s="110"/>
      <c r="AZ7" s="106"/>
      <c r="BA7" s="107"/>
      <c r="BB7" s="107"/>
      <c r="BC7" s="108" t="str">
        <f t="shared" si="25"/>
        <v/>
      </c>
      <c r="BD7" s="109"/>
      <c r="BE7" s="109"/>
      <c r="BF7" s="109"/>
      <c r="BG7" s="108" t="str">
        <f t="shared" si="26"/>
        <v/>
      </c>
      <c r="BH7" s="110"/>
      <c r="BI7" s="106"/>
      <c r="BJ7" s="107"/>
      <c r="BK7" s="107"/>
      <c r="BL7" s="108" t="str">
        <f t="shared" si="27"/>
        <v/>
      </c>
      <c r="BM7" s="109"/>
      <c r="BN7" s="109"/>
      <c r="BO7" s="109"/>
      <c r="BP7" s="108" t="str">
        <f t="shared" si="28"/>
        <v/>
      </c>
      <c r="BQ7" s="110"/>
      <c r="BR7" s="106"/>
      <c r="BS7" s="107"/>
      <c r="BT7" s="107"/>
      <c r="BU7" s="108" t="str">
        <f t="shared" si="29"/>
        <v/>
      </c>
      <c r="BV7" s="109"/>
      <c r="BW7" s="109"/>
      <c r="BX7" s="109"/>
      <c r="BY7" s="108" t="str">
        <f t="shared" si="30"/>
        <v/>
      </c>
      <c r="BZ7" s="110"/>
      <c r="CA7" s="106"/>
      <c r="CB7" s="107"/>
      <c r="CC7" s="107"/>
      <c r="CD7" s="108" t="str">
        <f t="shared" si="31"/>
        <v/>
      </c>
      <c r="CE7" s="109"/>
      <c r="CF7" s="109"/>
      <c r="CG7" s="109"/>
      <c r="CH7" s="108" t="str">
        <f t="shared" si="32"/>
        <v/>
      </c>
      <c r="CI7" s="110"/>
      <c r="CJ7" s="106"/>
      <c r="CK7" s="107"/>
      <c r="CL7" s="107"/>
      <c r="CM7" s="108" t="str">
        <f t="shared" si="33"/>
        <v/>
      </c>
      <c r="CN7" s="109"/>
      <c r="CO7" s="109"/>
      <c r="CP7" s="109"/>
      <c r="CQ7" s="108" t="str">
        <f t="shared" si="34"/>
        <v/>
      </c>
      <c r="CR7" s="110"/>
      <c r="CS7" s="106"/>
      <c r="CT7" s="107"/>
      <c r="CU7" s="107"/>
      <c r="CV7" s="108" t="str">
        <f t="shared" si="35"/>
        <v/>
      </c>
      <c r="CW7" s="109"/>
      <c r="CX7" s="109"/>
      <c r="CY7" s="109"/>
      <c r="CZ7" s="108" t="str">
        <f t="shared" si="36"/>
        <v/>
      </c>
      <c r="DA7" s="110"/>
      <c r="DB7" s="106"/>
      <c r="DC7" s="107"/>
      <c r="DD7" s="107"/>
      <c r="DE7" s="108" t="str">
        <f t="shared" si="37"/>
        <v/>
      </c>
      <c r="DF7" s="109"/>
      <c r="DG7" s="109"/>
      <c r="DH7" s="109"/>
      <c r="DI7" s="108" t="str">
        <f t="shared" si="38"/>
        <v/>
      </c>
      <c r="DJ7" s="110"/>
      <c r="DK7" s="106"/>
      <c r="DL7" s="107"/>
      <c r="DM7" s="107"/>
      <c r="DN7" s="108" t="str">
        <f t="shared" si="39"/>
        <v/>
      </c>
      <c r="DO7" s="109"/>
      <c r="DP7" s="109"/>
      <c r="DQ7" s="109"/>
      <c r="DR7" s="108" t="str">
        <f t="shared" si="40"/>
        <v/>
      </c>
      <c r="DS7" s="110"/>
      <c r="DT7" s="106"/>
      <c r="DU7" s="107"/>
      <c r="DV7" s="107"/>
      <c r="DW7" s="108" t="str">
        <f t="shared" si="41"/>
        <v/>
      </c>
      <c r="DX7" s="109"/>
      <c r="DY7" s="109"/>
      <c r="DZ7" s="109"/>
      <c r="EA7" s="108" t="str">
        <f t="shared" si="42"/>
        <v/>
      </c>
      <c r="EB7" s="110"/>
      <c r="EF7" s="111">
        <f t="shared" si="43"/>
        <v>0</v>
      </c>
      <c r="EG7" s="111">
        <f t="shared" si="44"/>
        <v>0</v>
      </c>
      <c r="EH7" s="111">
        <f t="shared" si="45"/>
        <v>0</v>
      </c>
    </row>
    <row r="8" spans="1:138" s="99" customFormat="1" ht="42.65" customHeight="1">
      <c r="A8" s="112" t="s">
        <v>694</v>
      </c>
      <c r="B8" s="101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102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03"/>
      <c r="E8" s="104"/>
      <c r="F8" s="105"/>
      <c r="G8" s="106"/>
      <c r="H8" s="107"/>
      <c r="I8" s="107"/>
      <c r="J8" s="108" t="str">
        <f t="shared" si="15"/>
        <v/>
      </c>
      <c r="K8" s="109"/>
      <c r="L8" s="109"/>
      <c r="M8" s="109"/>
      <c r="N8" s="108" t="str">
        <f t="shared" si="16"/>
        <v/>
      </c>
      <c r="O8" s="110"/>
      <c r="P8" s="106"/>
      <c r="Q8" s="107"/>
      <c r="R8" s="107"/>
      <c r="S8" s="108" t="str">
        <f t="shared" si="17"/>
        <v/>
      </c>
      <c r="T8" s="109"/>
      <c r="U8" s="109"/>
      <c r="V8" s="109"/>
      <c r="W8" s="108" t="str">
        <f t="shared" si="18"/>
        <v/>
      </c>
      <c r="X8" s="110"/>
      <c r="Y8" s="106"/>
      <c r="Z8" s="107"/>
      <c r="AA8" s="107"/>
      <c r="AB8" s="108" t="str">
        <f t="shared" si="19"/>
        <v/>
      </c>
      <c r="AC8" s="109"/>
      <c r="AD8" s="109"/>
      <c r="AE8" s="109"/>
      <c r="AF8" s="108" t="str">
        <f t="shared" si="20"/>
        <v/>
      </c>
      <c r="AG8" s="110"/>
      <c r="AH8" s="106"/>
      <c r="AI8" s="107"/>
      <c r="AJ8" s="107"/>
      <c r="AK8" s="108" t="str">
        <f t="shared" si="21"/>
        <v/>
      </c>
      <c r="AL8" s="109"/>
      <c r="AM8" s="109"/>
      <c r="AN8" s="109"/>
      <c r="AO8" s="108" t="str">
        <f t="shared" si="22"/>
        <v/>
      </c>
      <c r="AP8" s="110"/>
      <c r="AQ8" s="106"/>
      <c r="AR8" s="107"/>
      <c r="AS8" s="107"/>
      <c r="AT8" s="108" t="str">
        <f t="shared" si="23"/>
        <v/>
      </c>
      <c r="AU8" s="109"/>
      <c r="AV8" s="109"/>
      <c r="AW8" s="109"/>
      <c r="AX8" s="108" t="str">
        <f t="shared" si="24"/>
        <v/>
      </c>
      <c r="AY8" s="110"/>
      <c r="AZ8" s="106"/>
      <c r="BA8" s="107"/>
      <c r="BB8" s="107"/>
      <c r="BC8" s="108" t="str">
        <f t="shared" si="25"/>
        <v/>
      </c>
      <c r="BD8" s="109"/>
      <c r="BE8" s="109"/>
      <c r="BF8" s="109"/>
      <c r="BG8" s="108" t="str">
        <f t="shared" si="26"/>
        <v/>
      </c>
      <c r="BH8" s="110"/>
      <c r="BI8" s="106"/>
      <c r="BJ8" s="107"/>
      <c r="BK8" s="107"/>
      <c r="BL8" s="108" t="str">
        <f t="shared" si="27"/>
        <v/>
      </c>
      <c r="BM8" s="109"/>
      <c r="BN8" s="109"/>
      <c r="BO8" s="109"/>
      <c r="BP8" s="108" t="str">
        <f t="shared" si="28"/>
        <v/>
      </c>
      <c r="BQ8" s="110"/>
      <c r="BR8" s="106"/>
      <c r="BS8" s="107"/>
      <c r="BT8" s="107"/>
      <c r="BU8" s="108" t="str">
        <f t="shared" si="29"/>
        <v/>
      </c>
      <c r="BV8" s="109"/>
      <c r="BW8" s="109"/>
      <c r="BX8" s="109"/>
      <c r="BY8" s="108" t="str">
        <f t="shared" si="30"/>
        <v/>
      </c>
      <c r="BZ8" s="110"/>
      <c r="CA8" s="106"/>
      <c r="CB8" s="107"/>
      <c r="CC8" s="107"/>
      <c r="CD8" s="108" t="str">
        <f t="shared" si="31"/>
        <v/>
      </c>
      <c r="CE8" s="109"/>
      <c r="CF8" s="109"/>
      <c r="CG8" s="109"/>
      <c r="CH8" s="108" t="str">
        <f t="shared" si="32"/>
        <v/>
      </c>
      <c r="CI8" s="110"/>
      <c r="CJ8" s="106"/>
      <c r="CK8" s="107"/>
      <c r="CL8" s="107"/>
      <c r="CM8" s="108" t="str">
        <f t="shared" si="33"/>
        <v/>
      </c>
      <c r="CN8" s="109"/>
      <c r="CO8" s="109"/>
      <c r="CP8" s="109"/>
      <c r="CQ8" s="108" t="str">
        <f t="shared" si="34"/>
        <v/>
      </c>
      <c r="CR8" s="110"/>
      <c r="CS8" s="106"/>
      <c r="CT8" s="107"/>
      <c r="CU8" s="107"/>
      <c r="CV8" s="108" t="str">
        <f t="shared" si="35"/>
        <v/>
      </c>
      <c r="CW8" s="109"/>
      <c r="CX8" s="109"/>
      <c r="CY8" s="109"/>
      <c r="CZ8" s="108" t="str">
        <f t="shared" si="36"/>
        <v/>
      </c>
      <c r="DA8" s="110"/>
      <c r="DB8" s="106"/>
      <c r="DC8" s="107"/>
      <c r="DD8" s="107"/>
      <c r="DE8" s="108" t="str">
        <f t="shared" si="37"/>
        <v/>
      </c>
      <c r="DF8" s="109"/>
      <c r="DG8" s="109"/>
      <c r="DH8" s="109"/>
      <c r="DI8" s="108" t="str">
        <f t="shared" si="38"/>
        <v/>
      </c>
      <c r="DJ8" s="110"/>
      <c r="DK8" s="106"/>
      <c r="DL8" s="107"/>
      <c r="DM8" s="107"/>
      <c r="DN8" s="108" t="str">
        <f t="shared" si="39"/>
        <v/>
      </c>
      <c r="DO8" s="109"/>
      <c r="DP8" s="109"/>
      <c r="DQ8" s="109"/>
      <c r="DR8" s="108" t="str">
        <f t="shared" si="40"/>
        <v/>
      </c>
      <c r="DS8" s="110"/>
      <c r="DT8" s="106"/>
      <c r="DU8" s="107"/>
      <c r="DV8" s="107"/>
      <c r="DW8" s="108" t="str">
        <f t="shared" si="41"/>
        <v/>
      </c>
      <c r="DX8" s="109"/>
      <c r="DY8" s="109"/>
      <c r="DZ8" s="109"/>
      <c r="EA8" s="108" t="str">
        <f t="shared" si="42"/>
        <v/>
      </c>
      <c r="EB8" s="110"/>
      <c r="EF8" s="111">
        <f t="shared" si="43"/>
        <v>0</v>
      </c>
      <c r="EG8" s="111">
        <f t="shared" si="44"/>
        <v>0</v>
      </c>
      <c r="EH8" s="111">
        <f t="shared" si="45"/>
        <v>0</v>
      </c>
    </row>
    <row r="9" spans="1:138" s="99" customFormat="1" ht="42.65" customHeight="1">
      <c r="A9" s="112" t="s">
        <v>695</v>
      </c>
      <c r="B9" s="101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102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03"/>
      <c r="E9" s="104"/>
      <c r="F9" s="105"/>
      <c r="G9" s="106"/>
      <c r="H9" s="107"/>
      <c r="I9" s="107"/>
      <c r="J9" s="108" t="str">
        <f t="shared" si="15"/>
        <v/>
      </c>
      <c r="K9" s="109"/>
      <c r="L9" s="109"/>
      <c r="M9" s="109"/>
      <c r="N9" s="108" t="str">
        <f t="shared" si="16"/>
        <v/>
      </c>
      <c r="O9" s="110"/>
      <c r="P9" s="106"/>
      <c r="Q9" s="107"/>
      <c r="R9" s="107"/>
      <c r="S9" s="108" t="str">
        <f t="shared" si="17"/>
        <v/>
      </c>
      <c r="T9" s="109"/>
      <c r="U9" s="109"/>
      <c r="V9" s="109"/>
      <c r="W9" s="108" t="str">
        <f t="shared" si="18"/>
        <v/>
      </c>
      <c r="X9" s="110"/>
      <c r="Y9" s="106"/>
      <c r="Z9" s="107"/>
      <c r="AA9" s="107"/>
      <c r="AB9" s="108" t="str">
        <f t="shared" si="19"/>
        <v/>
      </c>
      <c r="AC9" s="109"/>
      <c r="AD9" s="109"/>
      <c r="AE9" s="109"/>
      <c r="AF9" s="108" t="str">
        <f t="shared" si="20"/>
        <v/>
      </c>
      <c r="AG9" s="110"/>
      <c r="AH9" s="106"/>
      <c r="AI9" s="107"/>
      <c r="AJ9" s="107"/>
      <c r="AK9" s="108" t="str">
        <f t="shared" si="21"/>
        <v/>
      </c>
      <c r="AL9" s="109"/>
      <c r="AM9" s="109"/>
      <c r="AN9" s="109"/>
      <c r="AO9" s="108" t="str">
        <f t="shared" si="22"/>
        <v/>
      </c>
      <c r="AP9" s="110"/>
      <c r="AQ9" s="106"/>
      <c r="AR9" s="107"/>
      <c r="AS9" s="107"/>
      <c r="AT9" s="108" t="str">
        <f t="shared" si="23"/>
        <v/>
      </c>
      <c r="AU9" s="109"/>
      <c r="AV9" s="109"/>
      <c r="AW9" s="109"/>
      <c r="AX9" s="108" t="str">
        <f t="shared" si="24"/>
        <v/>
      </c>
      <c r="AY9" s="110"/>
      <c r="AZ9" s="106"/>
      <c r="BA9" s="107"/>
      <c r="BB9" s="107"/>
      <c r="BC9" s="108" t="str">
        <f t="shared" si="25"/>
        <v/>
      </c>
      <c r="BD9" s="109"/>
      <c r="BE9" s="109"/>
      <c r="BF9" s="109"/>
      <c r="BG9" s="108" t="str">
        <f t="shared" si="26"/>
        <v/>
      </c>
      <c r="BH9" s="110"/>
      <c r="BI9" s="106"/>
      <c r="BJ9" s="107"/>
      <c r="BK9" s="107"/>
      <c r="BL9" s="108" t="str">
        <f t="shared" si="27"/>
        <v/>
      </c>
      <c r="BM9" s="109"/>
      <c r="BN9" s="109"/>
      <c r="BO9" s="109"/>
      <c r="BP9" s="108" t="str">
        <f t="shared" si="28"/>
        <v/>
      </c>
      <c r="BQ9" s="110"/>
      <c r="BR9" s="106"/>
      <c r="BS9" s="107"/>
      <c r="BT9" s="107"/>
      <c r="BU9" s="108" t="str">
        <f t="shared" si="29"/>
        <v/>
      </c>
      <c r="BV9" s="109"/>
      <c r="BW9" s="109"/>
      <c r="BX9" s="109"/>
      <c r="BY9" s="108" t="str">
        <f t="shared" si="30"/>
        <v/>
      </c>
      <c r="BZ9" s="110"/>
      <c r="CA9" s="106"/>
      <c r="CB9" s="107"/>
      <c r="CC9" s="107"/>
      <c r="CD9" s="108" t="str">
        <f t="shared" si="31"/>
        <v/>
      </c>
      <c r="CE9" s="109"/>
      <c r="CF9" s="109"/>
      <c r="CG9" s="109"/>
      <c r="CH9" s="108" t="str">
        <f t="shared" si="32"/>
        <v/>
      </c>
      <c r="CI9" s="110"/>
      <c r="CJ9" s="106"/>
      <c r="CK9" s="107"/>
      <c r="CL9" s="107"/>
      <c r="CM9" s="108" t="str">
        <f t="shared" si="33"/>
        <v/>
      </c>
      <c r="CN9" s="109"/>
      <c r="CO9" s="109"/>
      <c r="CP9" s="109"/>
      <c r="CQ9" s="108" t="str">
        <f t="shared" si="34"/>
        <v/>
      </c>
      <c r="CR9" s="110"/>
      <c r="CS9" s="106"/>
      <c r="CT9" s="107"/>
      <c r="CU9" s="107"/>
      <c r="CV9" s="108" t="str">
        <f t="shared" si="35"/>
        <v/>
      </c>
      <c r="CW9" s="109"/>
      <c r="CX9" s="109"/>
      <c r="CY9" s="109"/>
      <c r="CZ9" s="108" t="str">
        <f t="shared" si="36"/>
        <v/>
      </c>
      <c r="DA9" s="110"/>
      <c r="DB9" s="106"/>
      <c r="DC9" s="107"/>
      <c r="DD9" s="107"/>
      <c r="DE9" s="108" t="str">
        <f t="shared" si="37"/>
        <v/>
      </c>
      <c r="DF9" s="109"/>
      <c r="DG9" s="109"/>
      <c r="DH9" s="109"/>
      <c r="DI9" s="108" t="str">
        <f t="shared" si="38"/>
        <v/>
      </c>
      <c r="DJ9" s="110"/>
      <c r="DK9" s="106"/>
      <c r="DL9" s="107"/>
      <c r="DM9" s="107"/>
      <c r="DN9" s="108" t="str">
        <f t="shared" si="39"/>
        <v/>
      </c>
      <c r="DO9" s="109"/>
      <c r="DP9" s="109"/>
      <c r="DQ9" s="109"/>
      <c r="DR9" s="108" t="str">
        <f t="shared" si="40"/>
        <v/>
      </c>
      <c r="DS9" s="110"/>
      <c r="DT9" s="106"/>
      <c r="DU9" s="107"/>
      <c r="DV9" s="107"/>
      <c r="DW9" s="108" t="str">
        <f t="shared" si="41"/>
        <v/>
      </c>
      <c r="DX9" s="109"/>
      <c r="DY9" s="109"/>
      <c r="DZ9" s="109"/>
      <c r="EA9" s="108" t="str">
        <f t="shared" si="42"/>
        <v/>
      </c>
      <c r="EB9" s="110"/>
      <c r="EF9" s="111">
        <f t="shared" si="43"/>
        <v>0</v>
      </c>
      <c r="EG9" s="111">
        <f t="shared" si="44"/>
        <v>0</v>
      </c>
      <c r="EH9" s="111">
        <f t="shared" si="45"/>
        <v>0</v>
      </c>
    </row>
    <row r="10" spans="1:138" s="99" customFormat="1" ht="42.65" customHeight="1">
      <c r="A10" s="112" t="s">
        <v>697</v>
      </c>
      <c r="B10" s="101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102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03"/>
      <c r="E10" s="104"/>
      <c r="F10" s="105"/>
      <c r="G10" s="106"/>
      <c r="H10" s="107"/>
      <c r="I10" s="107"/>
      <c r="J10" s="108" t="str">
        <f t="shared" si="15"/>
        <v/>
      </c>
      <c r="K10" s="109"/>
      <c r="L10" s="109"/>
      <c r="M10" s="109"/>
      <c r="N10" s="108" t="str">
        <f t="shared" ref="N10:N45" si="46">IFERROR(AVERAGE(K10:M10),"")</f>
        <v/>
      </c>
      <c r="O10" s="110"/>
      <c r="P10" s="106"/>
      <c r="Q10" s="107"/>
      <c r="R10" s="107"/>
      <c r="S10" s="108" t="str">
        <f t="shared" si="17"/>
        <v/>
      </c>
      <c r="T10" s="109"/>
      <c r="U10" s="109"/>
      <c r="V10" s="109"/>
      <c r="W10" s="108" t="str">
        <f t="shared" si="18"/>
        <v/>
      </c>
      <c r="X10" s="110"/>
      <c r="Y10" s="106"/>
      <c r="Z10" s="107"/>
      <c r="AA10" s="107"/>
      <c r="AB10" s="108" t="str">
        <f t="shared" si="19"/>
        <v/>
      </c>
      <c r="AC10" s="109"/>
      <c r="AD10" s="109"/>
      <c r="AE10" s="109"/>
      <c r="AF10" s="108" t="str">
        <f t="shared" si="20"/>
        <v/>
      </c>
      <c r="AG10" s="110"/>
      <c r="AH10" s="106"/>
      <c r="AI10" s="107"/>
      <c r="AJ10" s="107"/>
      <c r="AK10" s="108" t="str">
        <f t="shared" si="21"/>
        <v/>
      </c>
      <c r="AL10" s="109"/>
      <c r="AM10" s="109"/>
      <c r="AN10" s="109"/>
      <c r="AO10" s="108" t="str">
        <f t="shared" si="22"/>
        <v/>
      </c>
      <c r="AP10" s="110"/>
      <c r="AQ10" s="106"/>
      <c r="AR10" s="107"/>
      <c r="AS10" s="107"/>
      <c r="AT10" s="108" t="str">
        <f t="shared" si="23"/>
        <v/>
      </c>
      <c r="AU10" s="109"/>
      <c r="AV10" s="109"/>
      <c r="AW10" s="109"/>
      <c r="AX10" s="108" t="str">
        <f t="shared" si="24"/>
        <v/>
      </c>
      <c r="AY10" s="110"/>
      <c r="AZ10" s="106"/>
      <c r="BA10" s="107"/>
      <c r="BB10" s="107"/>
      <c r="BC10" s="108" t="str">
        <f t="shared" si="25"/>
        <v/>
      </c>
      <c r="BD10" s="109"/>
      <c r="BE10" s="109"/>
      <c r="BF10" s="109"/>
      <c r="BG10" s="108" t="str">
        <f t="shared" si="26"/>
        <v/>
      </c>
      <c r="BH10" s="110"/>
      <c r="BI10" s="106"/>
      <c r="BJ10" s="107"/>
      <c r="BK10" s="107"/>
      <c r="BL10" s="108" t="str">
        <f t="shared" si="27"/>
        <v/>
      </c>
      <c r="BM10" s="109"/>
      <c r="BN10" s="109"/>
      <c r="BO10" s="109"/>
      <c r="BP10" s="108" t="str">
        <f t="shared" si="28"/>
        <v/>
      </c>
      <c r="BQ10" s="110"/>
      <c r="BR10" s="106"/>
      <c r="BS10" s="107"/>
      <c r="BT10" s="107"/>
      <c r="BU10" s="108" t="str">
        <f t="shared" si="29"/>
        <v/>
      </c>
      <c r="BV10" s="109"/>
      <c r="BW10" s="109"/>
      <c r="BX10" s="109"/>
      <c r="BY10" s="108" t="str">
        <f t="shared" si="30"/>
        <v/>
      </c>
      <c r="BZ10" s="110"/>
      <c r="CA10" s="106"/>
      <c r="CB10" s="107"/>
      <c r="CC10" s="107"/>
      <c r="CD10" s="108" t="str">
        <f t="shared" si="31"/>
        <v/>
      </c>
      <c r="CE10" s="109"/>
      <c r="CF10" s="109"/>
      <c r="CG10" s="109"/>
      <c r="CH10" s="108" t="str">
        <f t="shared" si="32"/>
        <v/>
      </c>
      <c r="CI10" s="110"/>
      <c r="CJ10" s="106"/>
      <c r="CK10" s="107"/>
      <c r="CL10" s="107"/>
      <c r="CM10" s="108" t="str">
        <f t="shared" si="33"/>
        <v/>
      </c>
      <c r="CN10" s="109"/>
      <c r="CO10" s="109"/>
      <c r="CP10" s="109"/>
      <c r="CQ10" s="108" t="str">
        <f t="shared" si="34"/>
        <v/>
      </c>
      <c r="CR10" s="110"/>
      <c r="CS10" s="106"/>
      <c r="CT10" s="107"/>
      <c r="CU10" s="107"/>
      <c r="CV10" s="108" t="str">
        <f t="shared" si="35"/>
        <v/>
      </c>
      <c r="CW10" s="109"/>
      <c r="CX10" s="109"/>
      <c r="CY10" s="109"/>
      <c r="CZ10" s="108" t="str">
        <f t="shared" si="36"/>
        <v/>
      </c>
      <c r="DA10" s="110"/>
      <c r="DB10" s="106"/>
      <c r="DC10" s="107"/>
      <c r="DD10" s="107"/>
      <c r="DE10" s="108" t="str">
        <f t="shared" si="37"/>
        <v/>
      </c>
      <c r="DF10" s="109"/>
      <c r="DG10" s="109"/>
      <c r="DH10" s="109"/>
      <c r="DI10" s="108" t="str">
        <f t="shared" si="38"/>
        <v/>
      </c>
      <c r="DJ10" s="110"/>
      <c r="DK10" s="106"/>
      <c r="DL10" s="107"/>
      <c r="DM10" s="107"/>
      <c r="DN10" s="108" t="str">
        <f t="shared" si="39"/>
        <v/>
      </c>
      <c r="DO10" s="109"/>
      <c r="DP10" s="109"/>
      <c r="DQ10" s="109"/>
      <c r="DR10" s="108" t="str">
        <f t="shared" si="40"/>
        <v/>
      </c>
      <c r="DS10" s="110"/>
      <c r="DT10" s="106"/>
      <c r="DU10" s="107"/>
      <c r="DV10" s="107"/>
      <c r="DW10" s="108" t="str">
        <f t="shared" si="41"/>
        <v/>
      </c>
      <c r="DX10" s="109"/>
      <c r="DY10" s="109"/>
      <c r="DZ10" s="109"/>
      <c r="EA10" s="108" t="str">
        <f t="shared" si="42"/>
        <v/>
      </c>
      <c r="EB10" s="110"/>
      <c r="EF10" s="111">
        <f t="shared" si="43"/>
        <v>0</v>
      </c>
      <c r="EG10" s="111">
        <f t="shared" si="44"/>
        <v>0</v>
      </c>
      <c r="EH10" s="111">
        <f t="shared" si="45"/>
        <v>0</v>
      </c>
    </row>
    <row r="11" spans="1:138" s="99" customFormat="1" ht="42.65" customHeight="1">
      <c r="A11" s="112" t="s">
        <v>699</v>
      </c>
      <c r="B11" s="101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102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03"/>
      <c r="E11" s="104"/>
      <c r="F11" s="105"/>
      <c r="G11" s="106"/>
      <c r="H11" s="107"/>
      <c r="I11" s="107"/>
      <c r="J11" s="108" t="str">
        <f t="shared" si="15"/>
        <v/>
      </c>
      <c r="K11" s="109"/>
      <c r="L11" s="109"/>
      <c r="M11" s="109"/>
      <c r="N11" s="108" t="str">
        <f t="shared" si="46"/>
        <v/>
      </c>
      <c r="O11" s="110"/>
      <c r="P11" s="106"/>
      <c r="Q11" s="107"/>
      <c r="R11" s="107"/>
      <c r="S11" s="108" t="str">
        <f t="shared" si="17"/>
        <v/>
      </c>
      <c r="T11" s="109"/>
      <c r="U11" s="109"/>
      <c r="V11" s="109"/>
      <c r="W11" s="108" t="str">
        <f t="shared" si="18"/>
        <v/>
      </c>
      <c r="X11" s="110"/>
      <c r="Y11" s="106"/>
      <c r="Z11" s="107"/>
      <c r="AA11" s="107"/>
      <c r="AB11" s="108" t="str">
        <f t="shared" si="19"/>
        <v/>
      </c>
      <c r="AC11" s="109"/>
      <c r="AD11" s="109"/>
      <c r="AE11" s="109"/>
      <c r="AF11" s="108" t="str">
        <f t="shared" si="20"/>
        <v/>
      </c>
      <c r="AG11" s="110"/>
      <c r="AH11" s="106"/>
      <c r="AI11" s="107"/>
      <c r="AJ11" s="107"/>
      <c r="AK11" s="108" t="str">
        <f t="shared" si="21"/>
        <v/>
      </c>
      <c r="AL11" s="109"/>
      <c r="AM11" s="109"/>
      <c r="AN11" s="109"/>
      <c r="AO11" s="108" t="str">
        <f t="shared" si="22"/>
        <v/>
      </c>
      <c r="AP11" s="110"/>
      <c r="AQ11" s="106"/>
      <c r="AR11" s="107"/>
      <c r="AS11" s="107"/>
      <c r="AT11" s="108" t="str">
        <f t="shared" si="23"/>
        <v/>
      </c>
      <c r="AU11" s="109"/>
      <c r="AV11" s="109"/>
      <c r="AW11" s="109"/>
      <c r="AX11" s="108" t="str">
        <f t="shared" si="24"/>
        <v/>
      </c>
      <c r="AY11" s="110"/>
      <c r="AZ11" s="106"/>
      <c r="BA11" s="107"/>
      <c r="BB11" s="107"/>
      <c r="BC11" s="108" t="str">
        <f t="shared" si="25"/>
        <v/>
      </c>
      <c r="BD11" s="109"/>
      <c r="BE11" s="109"/>
      <c r="BF11" s="109"/>
      <c r="BG11" s="108" t="str">
        <f t="shared" si="26"/>
        <v/>
      </c>
      <c r="BH11" s="110"/>
      <c r="BI11" s="106"/>
      <c r="BJ11" s="107"/>
      <c r="BK11" s="107"/>
      <c r="BL11" s="108" t="str">
        <f t="shared" si="27"/>
        <v/>
      </c>
      <c r="BM11" s="109"/>
      <c r="BN11" s="109"/>
      <c r="BO11" s="109"/>
      <c r="BP11" s="108" t="str">
        <f t="shared" si="28"/>
        <v/>
      </c>
      <c r="BQ11" s="110"/>
      <c r="BR11" s="106"/>
      <c r="BS11" s="107"/>
      <c r="BT11" s="107"/>
      <c r="BU11" s="108" t="str">
        <f t="shared" si="29"/>
        <v/>
      </c>
      <c r="BV11" s="109"/>
      <c r="BW11" s="109"/>
      <c r="BX11" s="109"/>
      <c r="BY11" s="108" t="str">
        <f t="shared" si="30"/>
        <v/>
      </c>
      <c r="BZ11" s="110"/>
      <c r="CA11" s="106"/>
      <c r="CB11" s="107"/>
      <c r="CC11" s="107"/>
      <c r="CD11" s="108" t="str">
        <f t="shared" si="31"/>
        <v/>
      </c>
      <c r="CE11" s="109"/>
      <c r="CF11" s="109"/>
      <c r="CG11" s="109"/>
      <c r="CH11" s="108" t="str">
        <f t="shared" si="32"/>
        <v/>
      </c>
      <c r="CI11" s="110"/>
      <c r="CJ11" s="106"/>
      <c r="CK11" s="107"/>
      <c r="CL11" s="107"/>
      <c r="CM11" s="108" t="str">
        <f t="shared" si="33"/>
        <v/>
      </c>
      <c r="CN11" s="109"/>
      <c r="CO11" s="109"/>
      <c r="CP11" s="109"/>
      <c r="CQ11" s="108" t="str">
        <f t="shared" si="34"/>
        <v/>
      </c>
      <c r="CR11" s="110"/>
      <c r="CS11" s="106"/>
      <c r="CT11" s="107"/>
      <c r="CU11" s="107"/>
      <c r="CV11" s="108" t="str">
        <f t="shared" si="35"/>
        <v/>
      </c>
      <c r="CW11" s="109"/>
      <c r="CX11" s="109"/>
      <c r="CY11" s="109"/>
      <c r="CZ11" s="108" t="str">
        <f t="shared" si="36"/>
        <v/>
      </c>
      <c r="DA11" s="110"/>
      <c r="DB11" s="106"/>
      <c r="DC11" s="107"/>
      <c r="DD11" s="107"/>
      <c r="DE11" s="108" t="str">
        <f t="shared" si="37"/>
        <v/>
      </c>
      <c r="DF11" s="109"/>
      <c r="DG11" s="109"/>
      <c r="DH11" s="109"/>
      <c r="DI11" s="108" t="str">
        <f t="shared" si="38"/>
        <v/>
      </c>
      <c r="DJ11" s="110"/>
      <c r="DK11" s="106"/>
      <c r="DL11" s="107"/>
      <c r="DM11" s="107"/>
      <c r="DN11" s="108" t="str">
        <f t="shared" si="39"/>
        <v/>
      </c>
      <c r="DO11" s="109"/>
      <c r="DP11" s="109"/>
      <c r="DQ11" s="109"/>
      <c r="DR11" s="108" t="str">
        <f t="shared" si="40"/>
        <v/>
      </c>
      <c r="DS11" s="110"/>
      <c r="DT11" s="106"/>
      <c r="DU11" s="107"/>
      <c r="DV11" s="107"/>
      <c r="DW11" s="108" t="str">
        <f t="shared" si="41"/>
        <v/>
      </c>
      <c r="DX11" s="109"/>
      <c r="DY11" s="109"/>
      <c r="DZ11" s="109"/>
      <c r="EA11" s="108" t="str">
        <f t="shared" si="42"/>
        <v/>
      </c>
      <c r="EB11" s="110"/>
      <c r="EF11" s="111">
        <f t="shared" si="43"/>
        <v>0</v>
      </c>
      <c r="EG11" s="111">
        <f t="shared" si="44"/>
        <v>0</v>
      </c>
      <c r="EH11" s="111">
        <f t="shared" si="45"/>
        <v>0</v>
      </c>
    </row>
    <row r="12" spans="1:138" s="99" customFormat="1" ht="42.65" customHeight="1">
      <c r="A12" s="112" t="s">
        <v>701</v>
      </c>
      <c r="B12" s="101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102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03"/>
      <c r="E12" s="104"/>
      <c r="F12" s="105"/>
      <c r="G12" s="106"/>
      <c r="H12" s="107"/>
      <c r="I12" s="107"/>
      <c r="J12" s="108" t="str">
        <f t="shared" si="15"/>
        <v/>
      </c>
      <c r="K12" s="109"/>
      <c r="L12" s="109"/>
      <c r="M12" s="109"/>
      <c r="N12" s="108" t="str">
        <f t="shared" si="46"/>
        <v/>
      </c>
      <c r="O12" s="110"/>
      <c r="P12" s="106"/>
      <c r="Q12" s="107"/>
      <c r="R12" s="107"/>
      <c r="S12" s="108" t="str">
        <f t="shared" si="17"/>
        <v/>
      </c>
      <c r="T12" s="109"/>
      <c r="U12" s="109"/>
      <c r="V12" s="109"/>
      <c r="W12" s="108" t="str">
        <f t="shared" si="18"/>
        <v/>
      </c>
      <c r="X12" s="110"/>
      <c r="Y12" s="106"/>
      <c r="Z12" s="107"/>
      <c r="AA12" s="107"/>
      <c r="AB12" s="108" t="str">
        <f t="shared" si="19"/>
        <v/>
      </c>
      <c r="AC12" s="109"/>
      <c r="AD12" s="109"/>
      <c r="AE12" s="109"/>
      <c r="AF12" s="108" t="str">
        <f t="shared" si="20"/>
        <v/>
      </c>
      <c r="AG12" s="110"/>
      <c r="AH12" s="106"/>
      <c r="AI12" s="107"/>
      <c r="AJ12" s="107"/>
      <c r="AK12" s="108" t="str">
        <f t="shared" si="21"/>
        <v/>
      </c>
      <c r="AL12" s="109"/>
      <c r="AM12" s="109"/>
      <c r="AN12" s="109"/>
      <c r="AO12" s="108" t="str">
        <f t="shared" si="22"/>
        <v/>
      </c>
      <c r="AP12" s="110"/>
      <c r="AQ12" s="106"/>
      <c r="AR12" s="107"/>
      <c r="AS12" s="107"/>
      <c r="AT12" s="108" t="str">
        <f t="shared" si="23"/>
        <v/>
      </c>
      <c r="AU12" s="109"/>
      <c r="AV12" s="109"/>
      <c r="AW12" s="109"/>
      <c r="AX12" s="108" t="str">
        <f t="shared" si="24"/>
        <v/>
      </c>
      <c r="AY12" s="110"/>
      <c r="AZ12" s="106"/>
      <c r="BA12" s="107"/>
      <c r="BB12" s="107"/>
      <c r="BC12" s="108" t="str">
        <f t="shared" si="25"/>
        <v/>
      </c>
      <c r="BD12" s="109"/>
      <c r="BE12" s="109"/>
      <c r="BF12" s="109"/>
      <c r="BG12" s="108" t="str">
        <f t="shared" si="26"/>
        <v/>
      </c>
      <c r="BH12" s="110"/>
      <c r="BI12" s="106"/>
      <c r="BJ12" s="107"/>
      <c r="BK12" s="107"/>
      <c r="BL12" s="108" t="str">
        <f t="shared" si="27"/>
        <v/>
      </c>
      <c r="BM12" s="109"/>
      <c r="BN12" s="109"/>
      <c r="BO12" s="109"/>
      <c r="BP12" s="108" t="str">
        <f t="shared" si="28"/>
        <v/>
      </c>
      <c r="BQ12" s="110"/>
      <c r="BR12" s="106"/>
      <c r="BS12" s="107"/>
      <c r="BT12" s="107"/>
      <c r="BU12" s="108" t="str">
        <f t="shared" si="29"/>
        <v/>
      </c>
      <c r="BV12" s="109"/>
      <c r="BW12" s="109"/>
      <c r="BX12" s="109"/>
      <c r="BY12" s="108" t="str">
        <f t="shared" si="30"/>
        <v/>
      </c>
      <c r="BZ12" s="110"/>
      <c r="CA12" s="106"/>
      <c r="CB12" s="107"/>
      <c r="CC12" s="107"/>
      <c r="CD12" s="108" t="str">
        <f t="shared" si="31"/>
        <v/>
      </c>
      <c r="CE12" s="109"/>
      <c r="CF12" s="109"/>
      <c r="CG12" s="109"/>
      <c r="CH12" s="108" t="str">
        <f t="shared" si="32"/>
        <v/>
      </c>
      <c r="CI12" s="110"/>
      <c r="CJ12" s="106"/>
      <c r="CK12" s="107"/>
      <c r="CL12" s="107"/>
      <c r="CM12" s="108" t="str">
        <f t="shared" si="33"/>
        <v/>
      </c>
      <c r="CN12" s="109"/>
      <c r="CO12" s="109"/>
      <c r="CP12" s="109"/>
      <c r="CQ12" s="108" t="str">
        <f t="shared" si="34"/>
        <v/>
      </c>
      <c r="CR12" s="110"/>
      <c r="CS12" s="106"/>
      <c r="CT12" s="107"/>
      <c r="CU12" s="107"/>
      <c r="CV12" s="108" t="str">
        <f t="shared" si="35"/>
        <v/>
      </c>
      <c r="CW12" s="109"/>
      <c r="CX12" s="109"/>
      <c r="CY12" s="109"/>
      <c r="CZ12" s="108" t="str">
        <f t="shared" si="36"/>
        <v/>
      </c>
      <c r="DA12" s="110"/>
      <c r="DB12" s="106"/>
      <c r="DC12" s="107"/>
      <c r="DD12" s="107"/>
      <c r="DE12" s="108" t="str">
        <f t="shared" si="37"/>
        <v/>
      </c>
      <c r="DF12" s="109"/>
      <c r="DG12" s="109"/>
      <c r="DH12" s="109"/>
      <c r="DI12" s="108" t="str">
        <f t="shared" si="38"/>
        <v/>
      </c>
      <c r="DJ12" s="110"/>
      <c r="DK12" s="106"/>
      <c r="DL12" s="107"/>
      <c r="DM12" s="107"/>
      <c r="DN12" s="108" t="str">
        <f t="shared" si="39"/>
        <v/>
      </c>
      <c r="DO12" s="109"/>
      <c r="DP12" s="109"/>
      <c r="DQ12" s="109"/>
      <c r="DR12" s="108" t="str">
        <f t="shared" si="40"/>
        <v/>
      </c>
      <c r="DS12" s="110"/>
      <c r="DT12" s="106"/>
      <c r="DU12" s="107"/>
      <c r="DV12" s="107"/>
      <c r="DW12" s="108" t="str">
        <f t="shared" si="41"/>
        <v/>
      </c>
      <c r="DX12" s="109"/>
      <c r="DY12" s="109"/>
      <c r="DZ12" s="109"/>
      <c r="EA12" s="108" t="str">
        <f t="shared" si="42"/>
        <v/>
      </c>
      <c r="EB12" s="110"/>
      <c r="EF12" s="111">
        <f t="shared" si="43"/>
        <v>0</v>
      </c>
      <c r="EG12" s="111">
        <f t="shared" si="44"/>
        <v>0</v>
      </c>
      <c r="EH12" s="111">
        <f t="shared" si="45"/>
        <v>0</v>
      </c>
    </row>
    <row r="13" spans="1:138" s="99" customFormat="1" ht="42.65" customHeight="1">
      <c r="A13" s="112" t="s">
        <v>703</v>
      </c>
      <c r="B13" s="101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102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03"/>
      <c r="E13" s="104"/>
      <c r="F13" s="105"/>
      <c r="G13" s="106"/>
      <c r="H13" s="107"/>
      <c r="I13" s="107"/>
      <c r="J13" s="108" t="str">
        <f t="shared" si="15"/>
        <v/>
      </c>
      <c r="K13" s="109"/>
      <c r="L13" s="109"/>
      <c r="M13" s="109"/>
      <c r="N13" s="108" t="str">
        <f t="shared" si="46"/>
        <v/>
      </c>
      <c r="O13" s="110"/>
      <c r="P13" s="106"/>
      <c r="Q13" s="107"/>
      <c r="R13" s="107"/>
      <c r="S13" s="108" t="str">
        <f t="shared" si="17"/>
        <v/>
      </c>
      <c r="T13" s="109"/>
      <c r="U13" s="109"/>
      <c r="V13" s="109"/>
      <c r="W13" s="108" t="str">
        <f t="shared" si="18"/>
        <v/>
      </c>
      <c r="X13" s="110"/>
      <c r="Y13" s="106"/>
      <c r="Z13" s="107"/>
      <c r="AA13" s="107"/>
      <c r="AB13" s="108" t="str">
        <f t="shared" si="19"/>
        <v/>
      </c>
      <c r="AC13" s="109"/>
      <c r="AD13" s="109"/>
      <c r="AE13" s="109"/>
      <c r="AF13" s="108" t="str">
        <f t="shared" si="20"/>
        <v/>
      </c>
      <c r="AG13" s="110"/>
      <c r="AH13" s="106"/>
      <c r="AI13" s="107"/>
      <c r="AJ13" s="107"/>
      <c r="AK13" s="108" t="str">
        <f t="shared" si="21"/>
        <v/>
      </c>
      <c r="AL13" s="109"/>
      <c r="AM13" s="109"/>
      <c r="AN13" s="109"/>
      <c r="AO13" s="108" t="str">
        <f t="shared" si="22"/>
        <v/>
      </c>
      <c r="AP13" s="110"/>
      <c r="AQ13" s="106"/>
      <c r="AR13" s="107"/>
      <c r="AS13" s="107"/>
      <c r="AT13" s="108" t="str">
        <f t="shared" si="23"/>
        <v/>
      </c>
      <c r="AU13" s="109"/>
      <c r="AV13" s="109"/>
      <c r="AW13" s="109"/>
      <c r="AX13" s="108" t="str">
        <f t="shared" si="24"/>
        <v/>
      </c>
      <c r="AY13" s="110"/>
      <c r="AZ13" s="106"/>
      <c r="BA13" s="107"/>
      <c r="BB13" s="107"/>
      <c r="BC13" s="108" t="str">
        <f t="shared" si="25"/>
        <v/>
      </c>
      <c r="BD13" s="109"/>
      <c r="BE13" s="109"/>
      <c r="BF13" s="109"/>
      <c r="BG13" s="108" t="str">
        <f t="shared" si="26"/>
        <v/>
      </c>
      <c r="BH13" s="110"/>
      <c r="BI13" s="106"/>
      <c r="BJ13" s="107"/>
      <c r="BK13" s="107"/>
      <c r="BL13" s="108" t="str">
        <f t="shared" si="27"/>
        <v/>
      </c>
      <c r="BM13" s="109"/>
      <c r="BN13" s="109"/>
      <c r="BO13" s="109"/>
      <c r="BP13" s="108" t="str">
        <f t="shared" si="28"/>
        <v/>
      </c>
      <c r="BQ13" s="110"/>
      <c r="BR13" s="106"/>
      <c r="BS13" s="107"/>
      <c r="BT13" s="107"/>
      <c r="BU13" s="108" t="str">
        <f t="shared" si="29"/>
        <v/>
      </c>
      <c r="BV13" s="109"/>
      <c r="BW13" s="109"/>
      <c r="BX13" s="109"/>
      <c r="BY13" s="108" t="str">
        <f t="shared" si="30"/>
        <v/>
      </c>
      <c r="BZ13" s="110"/>
      <c r="CA13" s="106"/>
      <c r="CB13" s="107"/>
      <c r="CC13" s="107"/>
      <c r="CD13" s="108" t="str">
        <f t="shared" si="31"/>
        <v/>
      </c>
      <c r="CE13" s="109"/>
      <c r="CF13" s="109"/>
      <c r="CG13" s="109"/>
      <c r="CH13" s="108" t="str">
        <f t="shared" si="32"/>
        <v/>
      </c>
      <c r="CI13" s="110"/>
      <c r="CJ13" s="106"/>
      <c r="CK13" s="107"/>
      <c r="CL13" s="107"/>
      <c r="CM13" s="108" t="str">
        <f t="shared" si="33"/>
        <v/>
      </c>
      <c r="CN13" s="109"/>
      <c r="CO13" s="109"/>
      <c r="CP13" s="109"/>
      <c r="CQ13" s="108" t="str">
        <f t="shared" si="34"/>
        <v/>
      </c>
      <c r="CR13" s="110"/>
      <c r="CS13" s="106"/>
      <c r="CT13" s="107"/>
      <c r="CU13" s="107"/>
      <c r="CV13" s="108" t="str">
        <f t="shared" si="35"/>
        <v/>
      </c>
      <c r="CW13" s="109"/>
      <c r="CX13" s="109"/>
      <c r="CY13" s="109"/>
      <c r="CZ13" s="108" t="str">
        <f t="shared" si="36"/>
        <v/>
      </c>
      <c r="DA13" s="110"/>
      <c r="DB13" s="106"/>
      <c r="DC13" s="107"/>
      <c r="DD13" s="107"/>
      <c r="DE13" s="108" t="str">
        <f t="shared" si="37"/>
        <v/>
      </c>
      <c r="DF13" s="109"/>
      <c r="DG13" s="109"/>
      <c r="DH13" s="109"/>
      <c r="DI13" s="108" t="str">
        <f t="shared" si="38"/>
        <v/>
      </c>
      <c r="DJ13" s="110"/>
      <c r="DK13" s="106"/>
      <c r="DL13" s="107"/>
      <c r="DM13" s="107"/>
      <c r="DN13" s="108" t="str">
        <f t="shared" si="39"/>
        <v/>
      </c>
      <c r="DO13" s="109"/>
      <c r="DP13" s="109"/>
      <c r="DQ13" s="109"/>
      <c r="DR13" s="108" t="str">
        <f t="shared" si="40"/>
        <v/>
      </c>
      <c r="DS13" s="110"/>
      <c r="DT13" s="106"/>
      <c r="DU13" s="107"/>
      <c r="DV13" s="107"/>
      <c r="DW13" s="108" t="str">
        <f t="shared" si="41"/>
        <v/>
      </c>
      <c r="DX13" s="109"/>
      <c r="DY13" s="109"/>
      <c r="DZ13" s="109"/>
      <c r="EA13" s="108" t="str">
        <f t="shared" si="42"/>
        <v/>
      </c>
      <c r="EB13" s="110"/>
      <c r="EF13" s="111">
        <f t="shared" si="43"/>
        <v>0</v>
      </c>
      <c r="EG13" s="111">
        <f t="shared" si="44"/>
        <v>0</v>
      </c>
      <c r="EH13" s="111">
        <f t="shared" si="45"/>
        <v>0</v>
      </c>
    </row>
    <row r="14" spans="1:138" s="99" customFormat="1" ht="42.65" customHeight="1">
      <c r="A14" s="112" t="s">
        <v>705</v>
      </c>
      <c r="B14" s="101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102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03"/>
      <c r="E14" s="104"/>
      <c r="F14" s="105"/>
      <c r="G14" s="106"/>
      <c r="H14" s="107"/>
      <c r="I14" s="107"/>
      <c r="J14" s="108" t="str">
        <f t="shared" si="15"/>
        <v/>
      </c>
      <c r="K14" s="109"/>
      <c r="L14" s="109"/>
      <c r="M14" s="109"/>
      <c r="N14" s="108" t="str">
        <f t="shared" si="46"/>
        <v/>
      </c>
      <c r="O14" s="110"/>
      <c r="P14" s="106"/>
      <c r="Q14" s="107"/>
      <c r="R14" s="107"/>
      <c r="S14" s="108" t="str">
        <f t="shared" si="17"/>
        <v/>
      </c>
      <c r="T14" s="109"/>
      <c r="U14" s="109"/>
      <c r="V14" s="109"/>
      <c r="W14" s="108" t="str">
        <f t="shared" si="18"/>
        <v/>
      </c>
      <c r="X14" s="110"/>
      <c r="Y14" s="106"/>
      <c r="Z14" s="107"/>
      <c r="AA14" s="107"/>
      <c r="AB14" s="108" t="str">
        <f t="shared" si="19"/>
        <v/>
      </c>
      <c r="AC14" s="109"/>
      <c r="AD14" s="109"/>
      <c r="AE14" s="109"/>
      <c r="AF14" s="108" t="str">
        <f t="shared" si="20"/>
        <v/>
      </c>
      <c r="AG14" s="110"/>
      <c r="AH14" s="106"/>
      <c r="AI14" s="107"/>
      <c r="AJ14" s="107"/>
      <c r="AK14" s="108" t="str">
        <f t="shared" si="21"/>
        <v/>
      </c>
      <c r="AL14" s="109"/>
      <c r="AM14" s="109"/>
      <c r="AN14" s="109"/>
      <c r="AO14" s="108" t="str">
        <f t="shared" si="22"/>
        <v/>
      </c>
      <c r="AP14" s="110"/>
      <c r="AQ14" s="106"/>
      <c r="AR14" s="107"/>
      <c r="AS14" s="107"/>
      <c r="AT14" s="108" t="str">
        <f t="shared" si="23"/>
        <v/>
      </c>
      <c r="AU14" s="109"/>
      <c r="AV14" s="109"/>
      <c r="AW14" s="109"/>
      <c r="AX14" s="108" t="str">
        <f t="shared" si="24"/>
        <v/>
      </c>
      <c r="AY14" s="110"/>
      <c r="AZ14" s="106"/>
      <c r="BA14" s="107"/>
      <c r="BB14" s="107"/>
      <c r="BC14" s="108" t="str">
        <f t="shared" si="25"/>
        <v/>
      </c>
      <c r="BD14" s="109"/>
      <c r="BE14" s="109"/>
      <c r="BF14" s="109"/>
      <c r="BG14" s="108" t="str">
        <f t="shared" si="26"/>
        <v/>
      </c>
      <c r="BH14" s="110"/>
      <c r="BI14" s="106"/>
      <c r="BJ14" s="107"/>
      <c r="BK14" s="107"/>
      <c r="BL14" s="108" t="str">
        <f t="shared" si="27"/>
        <v/>
      </c>
      <c r="BM14" s="109"/>
      <c r="BN14" s="109"/>
      <c r="BO14" s="109"/>
      <c r="BP14" s="108" t="str">
        <f t="shared" si="28"/>
        <v/>
      </c>
      <c r="BQ14" s="110"/>
      <c r="BR14" s="106"/>
      <c r="BS14" s="107"/>
      <c r="BT14" s="107"/>
      <c r="BU14" s="108" t="str">
        <f t="shared" si="29"/>
        <v/>
      </c>
      <c r="BV14" s="109"/>
      <c r="BW14" s="109"/>
      <c r="BX14" s="109"/>
      <c r="BY14" s="108" t="str">
        <f t="shared" si="30"/>
        <v/>
      </c>
      <c r="BZ14" s="110"/>
      <c r="CA14" s="106"/>
      <c r="CB14" s="107"/>
      <c r="CC14" s="107"/>
      <c r="CD14" s="108" t="str">
        <f t="shared" si="31"/>
        <v/>
      </c>
      <c r="CE14" s="109"/>
      <c r="CF14" s="109"/>
      <c r="CG14" s="109"/>
      <c r="CH14" s="108" t="str">
        <f t="shared" si="32"/>
        <v/>
      </c>
      <c r="CI14" s="110"/>
      <c r="CJ14" s="106"/>
      <c r="CK14" s="107"/>
      <c r="CL14" s="107"/>
      <c r="CM14" s="108" t="str">
        <f t="shared" si="33"/>
        <v/>
      </c>
      <c r="CN14" s="109"/>
      <c r="CO14" s="109"/>
      <c r="CP14" s="109"/>
      <c r="CQ14" s="108" t="str">
        <f t="shared" si="34"/>
        <v/>
      </c>
      <c r="CR14" s="110"/>
      <c r="CS14" s="106"/>
      <c r="CT14" s="107"/>
      <c r="CU14" s="107"/>
      <c r="CV14" s="108" t="str">
        <f t="shared" si="35"/>
        <v/>
      </c>
      <c r="CW14" s="109"/>
      <c r="CX14" s="109"/>
      <c r="CY14" s="109"/>
      <c r="CZ14" s="108" t="str">
        <f t="shared" si="36"/>
        <v/>
      </c>
      <c r="DA14" s="110"/>
      <c r="DB14" s="106"/>
      <c r="DC14" s="107"/>
      <c r="DD14" s="107"/>
      <c r="DE14" s="108" t="str">
        <f t="shared" si="37"/>
        <v/>
      </c>
      <c r="DF14" s="109"/>
      <c r="DG14" s="109"/>
      <c r="DH14" s="109"/>
      <c r="DI14" s="108" t="str">
        <f t="shared" si="38"/>
        <v/>
      </c>
      <c r="DJ14" s="110"/>
      <c r="DK14" s="106"/>
      <c r="DL14" s="107"/>
      <c r="DM14" s="107"/>
      <c r="DN14" s="108" t="str">
        <f t="shared" si="39"/>
        <v/>
      </c>
      <c r="DO14" s="109"/>
      <c r="DP14" s="109"/>
      <c r="DQ14" s="109"/>
      <c r="DR14" s="108" t="str">
        <f t="shared" si="40"/>
        <v/>
      </c>
      <c r="DS14" s="110"/>
      <c r="DT14" s="106"/>
      <c r="DU14" s="107"/>
      <c r="DV14" s="107"/>
      <c r="DW14" s="108" t="str">
        <f t="shared" si="41"/>
        <v/>
      </c>
      <c r="DX14" s="109"/>
      <c r="DY14" s="109"/>
      <c r="DZ14" s="109"/>
      <c r="EA14" s="108" t="str">
        <f t="shared" si="42"/>
        <v/>
      </c>
      <c r="EB14" s="110"/>
      <c r="EF14" s="111">
        <f t="shared" si="43"/>
        <v>0</v>
      </c>
      <c r="EG14" s="111">
        <f t="shared" si="44"/>
        <v>0</v>
      </c>
      <c r="EH14" s="111">
        <f t="shared" si="45"/>
        <v>0</v>
      </c>
    </row>
    <row r="15" spans="1:138" s="99" customFormat="1" ht="42.65" customHeight="1">
      <c r="A15" s="112" t="s">
        <v>706</v>
      </c>
      <c r="B15" s="101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102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03"/>
      <c r="E15" s="104"/>
      <c r="F15" s="105"/>
      <c r="G15" s="106"/>
      <c r="H15" s="107"/>
      <c r="I15" s="107"/>
      <c r="J15" s="108" t="str">
        <f t="shared" si="15"/>
        <v/>
      </c>
      <c r="K15" s="109"/>
      <c r="L15" s="109"/>
      <c r="M15" s="109"/>
      <c r="N15" s="108" t="str">
        <f t="shared" si="46"/>
        <v/>
      </c>
      <c r="O15" s="110"/>
      <c r="P15" s="106"/>
      <c r="Q15" s="107"/>
      <c r="R15" s="107"/>
      <c r="S15" s="108" t="str">
        <f t="shared" si="17"/>
        <v/>
      </c>
      <c r="T15" s="109"/>
      <c r="U15" s="109"/>
      <c r="V15" s="109"/>
      <c r="W15" s="108" t="str">
        <f t="shared" si="18"/>
        <v/>
      </c>
      <c r="X15" s="110"/>
      <c r="Y15" s="106"/>
      <c r="Z15" s="107"/>
      <c r="AA15" s="107"/>
      <c r="AB15" s="108" t="str">
        <f t="shared" si="19"/>
        <v/>
      </c>
      <c r="AC15" s="109"/>
      <c r="AD15" s="109"/>
      <c r="AE15" s="109"/>
      <c r="AF15" s="108" t="str">
        <f t="shared" si="20"/>
        <v/>
      </c>
      <c r="AG15" s="110"/>
      <c r="AH15" s="106"/>
      <c r="AI15" s="107"/>
      <c r="AJ15" s="107"/>
      <c r="AK15" s="108" t="str">
        <f t="shared" si="21"/>
        <v/>
      </c>
      <c r="AL15" s="109"/>
      <c r="AM15" s="109"/>
      <c r="AN15" s="109"/>
      <c r="AO15" s="108" t="str">
        <f t="shared" si="22"/>
        <v/>
      </c>
      <c r="AP15" s="110"/>
      <c r="AQ15" s="106"/>
      <c r="AR15" s="107"/>
      <c r="AS15" s="107"/>
      <c r="AT15" s="108" t="str">
        <f t="shared" si="23"/>
        <v/>
      </c>
      <c r="AU15" s="109"/>
      <c r="AV15" s="109"/>
      <c r="AW15" s="109"/>
      <c r="AX15" s="108" t="str">
        <f t="shared" si="24"/>
        <v/>
      </c>
      <c r="AY15" s="110"/>
      <c r="AZ15" s="106"/>
      <c r="BA15" s="107"/>
      <c r="BB15" s="107"/>
      <c r="BC15" s="108" t="str">
        <f t="shared" si="25"/>
        <v/>
      </c>
      <c r="BD15" s="109"/>
      <c r="BE15" s="109"/>
      <c r="BF15" s="109"/>
      <c r="BG15" s="108" t="str">
        <f t="shared" si="26"/>
        <v/>
      </c>
      <c r="BH15" s="110"/>
      <c r="BI15" s="106"/>
      <c r="BJ15" s="107"/>
      <c r="BK15" s="107"/>
      <c r="BL15" s="108" t="str">
        <f t="shared" si="27"/>
        <v/>
      </c>
      <c r="BM15" s="109"/>
      <c r="BN15" s="109"/>
      <c r="BO15" s="109"/>
      <c r="BP15" s="108" t="str">
        <f t="shared" si="28"/>
        <v/>
      </c>
      <c r="BQ15" s="110"/>
      <c r="BR15" s="106"/>
      <c r="BS15" s="107"/>
      <c r="BT15" s="107"/>
      <c r="BU15" s="108" t="str">
        <f t="shared" si="29"/>
        <v/>
      </c>
      <c r="BV15" s="109"/>
      <c r="BW15" s="109"/>
      <c r="BX15" s="109"/>
      <c r="BY15" s="108" t="str">
        <f t="shared" si="30"/>
        <v/>
      </c>
      <c r="BZ15" s="110"/>
      <c r="CA15" s="106"/>
      <c r="CB15" s="107"/>
      <c r="CC15" s="107"/>
      <c r="CD15" s="108" t="str">
        <f t="shared" si="31"/>
        <v/>
      </c>
      <c r="CE15" s="109"/>
      <c r="CF15" s="109"/>
      <c r="CG15" s="109"/>
      <c r="CH15" s="108" t="str">
        <f t="shared" si="32"/>
        <v/>
      </c>
      <c r="CI15" s="110"/>
      <c r="CJ15" s="106"/>
      <c r="CK15" s="107"/>
      <c r="CL15" s="107"/>
      <c r="CM15" s="108" t="str">
        <f t="shared" si="33"/>
        <v/>
      </c>
      <c r="CN15" s="109"/>
      <c r="CO15" s="109"/>
      <c r="CP15" s="109"/>
      <c r="CQ15" s="108" t="str">
        <f t="shared" si="34"/>
        <v/>
      </c>
      <c r="CR15" s="110"/>
      <c r="CS15" s="106"/>
      <c r="CT15" s="107"/>
      <c r="CU15" s="107"/>
      <c r="CV15" s="108" t="str">
        <f t="shared" si="35"/>
        <v/>
      </c>
      <c r="CW15" s="109"/>
      <c r="CX15" s="109"/>
      <c r="CY15" s="109"/>
      <c r="CZ15" s="108" t="str">
        <f t="shared" si="36"/>
        <v/>
      </c>
      <c r="DA15" s="110"/>
      <c r="DB15" s="106"/>
      <c r="DC15" s="107"/>
      <c r="DD15" s="107"/>
      <c r="DE15" s="108" t="str">
        <f t="shared" si="37"/>
        <v/>
      </c>
      <c r="DF15" s="109"/>
      <c r="DG15" s="109"/>
      <c r="DH15" s="109"/>
      <c r="DI15" s="108" t="str">
        <f t="shared" si="38"/>
        <v/>
      </c>
      <c r="DJ15" s="110"/>
      <c r="DK15" s="106"/>
      <c r="DL15" s="107"/>
      <c r="DM15" s="107"/>
      <c r="DN15" s="108" t="str">
        <f t="shared" si="39"/>
        <v/>
      </c>
      <c r="DO15" s="109"/>
      <c r="DP15" s="109"/>
      <c r="DQ15" s="109"/>
      <c r="DR15" s="108" t="str">
        <f t="shared" si="40"/>
        <v/>
      </c>
      <c r="DS15" s="110"/>
      <c r="DT15" s="106"/>
      <c r="DU15" s="107"/>
      <c r="DV15" s="107"/>
      <c r="DW15" s="108" t="str">
        <f t="shared" si="41"/>
        <v/>
      </c>
      <c r="DX15" s="109"/>
      <c r="DY15" s="109"/>
      <c r="DZ15" s="109"/>
      <c r="EA15" s="108" t="str">
        <f t="shared" si="42"/>
        <v/>
      </c>
      <c r="EB15" s="110"/>
      <c r="EF15" s="111">
        <f t="shared" si="43"/>
        <v>0</v>
      </c>
      <c r="EG15" s="111">
        <f t="shared" si="44"/>
        <v>0</v>
      </c>
      <c r="EH15" s="111">
        <f t="shared" si="45"/>
        <v>0</v>
      </c>
    </row>
    <row r="16" spans="1:138" s="99" customFormat="1" ht="42.65" customHeight="1">
      <c r="A16" s="112" t="s">
        <v>707</v>
      </c>
      <c r="B16" s="101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102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03"/>
      <c r="E16" s="104"/>
      <c r="F16" s="105"/>
      <c r="G16" s="106"/>
      <c r="H16" s="107"/>
      <c r="I16" s="107"/>
      <c r="J16" s="108" t="str">
        <f t="shared" si="15"/>
        <v/>
      </c>
      <c r="K16" s="109"/>
      <c r="L16" s="109"/>
      <c r="M16" s="109"/>
      <c r="N16" s="108" t="str">
        <f t="shared" si="46"/>
        <v/>
      </c>
      <c r="O16" s="110"/>
      <c r="P16" s="106"/>
      <c r="Q16" s="107"/>
      <c r="R16" s="107"/>
      <c r="S16" s="108" t="str">
        <f t="shared" si="17"/>
        <v/>
      </c>
      <c r="T16" s="109"/>
      <c r="U16" s="109"/>
      <c r="V16" s="109"/>
      <c r="W16" s="108" t="str">
        <f t="shared" si="18"/>
        <v/>
      </c>
      <c r="X16" s="110"/>
      <c r="Y16" s="106"/>
      <c r="Z16" s="107"/>
      <c r="AA16" s="107"/>
      <c r="AB16" s="108" t="str">
        <f t="shared" si="19"/>
        <v/>
      </c>
      <c r="AC16" s="109"/>
      <c r="AD16" s="109"/>
      <c r="AE16" s="109"/>
      <c r="AF16" s="108" t="str">
        <f t="shared" si="20"/>
        <v/>
      </c>
      <c r="AG16" s="110"/>
      <c r="AH16" s="106"/>
      <c r="AI16" s="107"/>
      <c r="AJ16" s="107"/>
      <c r="AK16" s="108" t="str">
        <f t="shared" si="21"/>
        <v/>
      </c>
      <c r="AL16" s="109"/>
      <c r="AM16" s="109"/>
      <c r="AN16" s="109"/>
      <c r="AO16" s="108" t="str">
        <f t="shared" si="22"/>
        <v/>
      </c>
      <c r="AP16" s="110"/>
      <c r="AQ16" s="106"/>
      <c r="AR16" s="107"/>
      <c r="AS16" s="107"/>
      <c r="AT16" s="108" t="str">
        <f t="shared" si="23"/>
        <v/>
      </c>
      <c r="AU16" s="109"/>
      <c r="AV16" s="109"/>
      <c r="AW16" s="109"/>
      <c r="AX16" s="108" t="str">
        <f t="shared" si="24"/>
        <v/>
      </c>
      <c r="AY16" s="110"/>
      <c r="AZ16" s="106"/>
      <c r="BA16" s="107"/>
      <c r="BB16" s="107"/>
      <c r="BC16" s="108" t="str">
        <f t="shared" si="25"/>
        <v/>
      </c>
      <c r="BD16" s="109"/>
      <c r="BE16" s="109"/>
      <c r="BF16" s="109"/>
      <c r="BG16" s="108" t="str">
        <f t="shared" si="26"/>
        <v/>
      </c>
      <c r="BH16" s="110"/>
      <c r="BI16" s="106"/>
      <c r="BJ16" s="107"/>
      <c r="BK16" s="107"/>
      <c r="BL16" s="108" t="str">
        <f t="shared" si="27"/>
        <v/>
      </c>
      <c r="BM16" s="109"/>
      <c r="BN16" s="109"/>
      <c r="BO16" s="109"/>
      <c r="BP16" s="108" t="str">
        <f t="shared" si="28"/>
        <v/>
      </c>
      <c r="BQ16" s="110"/>
      <c r="BR16" s="106"/>
      <c r="BS16" s="107"/>
      <c r="BT16" s="107"/>
      <c r="BU16" s="108" t="str">
        <f t="shared" si="29"/>
        <v/>
      </c>
      <c r="BV16" s="109"/>
      <c r="BW16" s="109"/>
      <c r="BX16" s="109"/>
      <c r="BY16" s="108" t="str">
        <f t="shared" si="30"/>
        <v/>
      </c>
      <c r="BZ16" s="110"/>
      <c r="CA16" s="106"/>
      <c r="CB16" s="107"/>
      <c r="CC16" s="107"/>
      <c r="CD16" s="108" t="str">
        <f t="shared" si="31"/>
        <v/>
      </c>
      <c r="CE16" s="109"/>
      <c r="CF16" s="109"/>
      <c r="CG16" s="109"/>
      <c r="CH16" s="108" t="str">
        <f t="shared" si="32"/>
        <v/>
      </c>
      <c r="CI16" s="110"/>
      <c r="CJ16" s="106"/>
      <c r="CK16" s="107"/>
      <c r="CL16" s="107"/>
      <c r="CM16" s="108" t="str">
        <f t="shared" si="33"/>
        <v/>
      </c>
      <c r="CN16" s="109"/>
      <c r="CO16" s="109"/>
      <c r="CP16" s="109"/>
      <c r="CQ16" s="108" t="str">
        <f t="shared" si="34"/>
        <v/>
      </c>
      <c r="CR16" s="110"/>
      <c r="CS16" s="106"/>
      <c r="CT16" s="107"/>
      <c r="CU16" s="107"/>
      <c r="CV16" s="108" t="str">
        <f t="shared" si="35"/>
        <v/>
      </c>
      <c r="CW16" s="109"/>
      <c r="CX16" s="109"/>
      <c r="CY16" s="109"/>
      <c r="CZ16" s="108" t="str">
        <f t="shared" si="36"/>
        <v/>
      </c>
      <c r="DA16" s="110"/>
      <c r="DB16" s="106"/>
      <c r="DC16" s="107"/>
      <c r="DD16" s="107"/>
      <c r="DE16" s="108" t="str">
        <f t="shared" si="37"/>
        <v/>
      </c>
      <c r="DF16" s="109"/>
      <c r="DG16" s="109"/>
      <c r="DH16" s="109"/>
      <c r="DI16" s="108" t="str">
        <f t="shared" si="38"/>
        <v/>
      </c>
      <c r="DJ16" s="110"/>
      <c r="DK16" s="106"/>
      <c r="DL16" s="107"/>
      <c r="DM16" s="107"/>
      <c r="DN16" s="108" t="str">
        <f t="shared" si="39"/>
        <v/>
      </c>
      <c r="DO16" s="109"/>
      <c r="DP16" s="109"/>
      <c r="DQ16" s="109"/>
      <c r="DR16" s="108" t="str">
        <f t="shared" si="40"/>
        <v/>
      </c>
      <c r="DS16" s="110"/>
      <c r="DT16" s="106"/>
      <c r="DU16" s="107"/>
      <c r="DV16" s="107"/>
      <c r="DW16" s="108" t="str">
        <f t="shared" si="41"/>
        <v/>
      </c>
      <c r="DX16" s="109"/>
      <c r="DY16" s="109"/>
      <c r="DZ16" s="109"/>
      <c r="EA16" s="108" t="str">
        <f t="shared" si="42"/>
        <v/>
      </c>
      <c r="EB16" s="110"/>
      <c r="EF16" s="111">
        <f t="shared" si="43"/>
        <v>0</v>
      </c>
      <c r="EG16" s="111">
        <f t="shared" si="44"/>
        <v>0</v>
      </c>
      <c r="EH16" s="111">
        <f t="shared" si="45"/>
        <v>0</v>
      </c>
    </row>
    <row r="17" spans="1:138" s="99" customFormat="1" ht="42.65" customHeight="1">
      <c r="A17" s="112" t="s">
        <v>708</v>
      </c>
      <c r="B17" s="101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102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03"/>
      <c r="E17" s="104"/>
      <c r="F17" s="105"/>
      <c r="G17" s="106"/>
      <c r="H17" s="107"/>
      <c r="I17" s="107"/>
      <c r="J17" s="108" t="str">
        <f t="shared" si="15"/>
        <v/>
      </c>
      <c r="K17" s="109"/>
      <c r="L17" s="109"/>
      <c r="M17" s="109"/>
      <c r="N17" s="108" t="str">
        <f t="shared" si="46"/>
        <v/>
      </c>
      <c r="O17" s="110"/>
      <c r="P17" s="106"/>
      <c r="Q17" s="107"/>
      <c r="R17" s="107"/>
      <c r="S17" s="108" t="str">
        <f t="shared" si="17"/>
        <v/>
      </c>
      <c r="T17" s="109"/>
      <c r="U17" s="109"/>
      <c r="V17" s="109"/>
      <c r="W17" s="108" t="str">
        <f t="shared" si="18"/>
        <v/>
      </c>
      <c r="X17" s="110"/>
      <c r="Y17" s="106"/>
      <c r="Z17" s="107"/>
      <c r="AA17" s="107"/>
      <c r="AB17" s="108" t="str">
        <f t="shared" si="19"/>
        <v/>
      </c>
      <c r="AC17" s="109"/>
      <c r="AD17" s="109"/>
      <c r="AE17" s="109"/>
      <c r="AF17" s="108" t="str">
        <f t="shared" si="20"/>
        <v/>
      </c>
      <c r="AG17" s="110"/>
      <c r="AH17" s="106"/>
      <c r="AI17" s="107"/>
      <c r="AJ17" s="107"/>
      <c r="AK17" s="108" t="str">
        <f t="shared" si="21"/>
        <v/>
      </c>
      <c r="AL17" s="109"/>
      <c r="AM17" s="109"/>
      <c r="AN17" s="109"/>
      <c r="AO17" s="108" t="str">
        <f t="shared" si="22"/>
        <v/>
      </c>
      <c r="AP17" s="110"/>
      <c r="AQ17" s="106"/>
      <c r="AR17" s="107"/>
      <c r="AS17" s="107"/>
      <c r="AT17" s="108" t="str">
        <f t="shared" si="23"/>
        <v/>
      </c>
      <c r="AU17" s="109"/>
      <c r="AV17" s="109"/>
      <c r="AW17" s="109"/>
      <c r="AX17" s="108" t="str">
        <f t="shared" si="24"/>
        <v/>
      </c>
      <c r="AY17" s="110"/>
      <c r="AZ17" s="106"/>
      <c r="BA17" s="107"/>
      <c r="BB17" s="107"/>
      <c r="BC17" s="108" t="str">
        <f t="shared" si="25"/>
        <v/>
      </c>
      <c r="BD17" s="109"/>
      <c r="BE17" s="109"/>
      <c r="BF17" s="109"/>
      <c r="BG17" s="108" t="str">
        <f t="shared" si="26"/>
        <v/>
      </c>
      <c r="BH17" s="110"/>
      <c r="BI17" s="106"/>
      <c r="BJ17" s="107"/>
      <c r="BK17" s="107"/>
      <c r="BL17" s="108" t="str">
        <f t="shared" si="27"/>
        <v/>
      </c>
      <c r="BM17" s="109"/>
      <c r="BN17" s="109"/>
      <c r="BO17" s="109"/>
      <c r="BP17" s="108" t="str">
        <f t="shared" si="28"/>
        <v/>
      </c>
      <c r="BQ17" s="110"/>
      <c r="BR17" s="106"/>
      <c r="BS17" s="107"/>
      <c r="BT17" s="107"/>
      <c r="BU17" s="108" t="str">
        <f t="shared" si="29"/>
        <v/>
      </c>
      <c r="BV17" s="109"/>
      <c r="BW17" s="109"/>
      <c r="BX17" s="109"/>
      <c r="BY17" s="108" t="str">
        <f t="shared" si="30"/>
        <v/>
      </c>
      <c r="BZ17" s="110"/>
      <c r="CA17" s="106"/>
      <c r="CB17" s="107"/>
      <c r="CC17" s="107"/>
      <c r="CD17" s="108" t="str">
        <f t="shared" si="31"/>
        <v/>
      </c>
      <c r="CE17" s="109"/>
      <c r="CF17" s="109"/>
      <c r="CG17" s="109"/>
      <c r="CH17" s="108" t="str">
        <f t="shared" si="32"/>
        <v/>
      </c>
      <c r="CI17" s="110"/>
      <c r="CJ17" s="106"/>
      <c r="CK17" s="107"/>
      <c r="CL17" s="107"/>
      <c r="CM17" s="108" t="str">
        <f t="shared" si="33"/>
        <v/>
      </c>
      <c r="CN17" s="109"/>
      <c r="CO17" s="109"/>
      <c r="CP17" s="109"/>
      <c r="CQ17" s="108" t="str">
        <f t="shared" si="34"/>
        <v/>
      </c>
      <c r="CR17" s="110"/>
      <c r="CS17" s="106"/>
      <c r="CT17" s="107"/>
      <c r="CU17" s="107"/>
      <c r="CV17" s="108" t="str">
        <f t="shared" si="35"/>
        <v/>
      </c>
      <c r="CW17" s="109"/>
      <c r="CX17" s="109"/>
      <c r="CY17" s="109"/>
      <c r="CZ17" s="108" t="str">
        <f t="shared" si="36"/>
        <v/>
      </c>
      <c r="DA17" s="110"/>
      <c r="DB17" s="106"/>
      <c r="DC17" s="107"/>
      <c r="DD17" s="107"/>
      <c r="DE17" s="108" t="str">
        <f t="shared" si="37"/>
        <v/>
      </c>
      <c r="DF17" s="109"/>
      <c r="DG17" s="109"/>
      <c r="DH17" s="109"/>
      <c r="DI17" s="108" t="str">
        <f t="shared" si="38"/>
        <v/>
      </c>
      <c r="DJ17" s="110"/>
      <c r="DK17" s="106"/>
      <c r="DL17" s="107"/>
      <c r="DM17" s="107"/>
      <c r="DN17" s="108" t="str">
        <f t="shared" si="39"/>
        <v/>
      </c>
      <c r="DO17" s="109"/>
      <c r="DP17" s="109"/>
      <c r="DQ17" s="109"/>
      <c r="DR17" s="108" t="str">
        <f t="shared" si="40"/>
        <v/>
      </c>
      <c r="DS17" s="110"/>
      <c r="DT17" s="106"/>
      <c r="DU17" s="107"/>
      <c r="DV17" s="107"/>
      <c r="DW17" s="108" t="str">
        <f t="shared" si="41"/>
        <v/>
      </c>
      <c r="DX17" s="109"/>
      <c r="DY17" s="109"/>
      <c r="DZ17" s="109"/>
      <c r="EA17" s="108" t="str">
        <f t="shared" si="42"/>
        <v/>
      </c>
      <c r="EB17" s="110"/>
      <c r="EF17" s="111">
        <f t="shared" si="43"/>
        <v>0</v>
      </c>
      <c r="EG17" s="111">
        <f t="shared" si="44"/>
        <v>0</v>
      </c>
      <c r="EH17" s="111">
        <f t="shared" si="45"/>
        <v>0</v>
      </c>
    </row>
    <row r="18" spans="1:138" s="99" customFormat="1" ht="42.65" customHeight="1">
      <c r="A18" s="112" t="s">
        <v>709</v>
      </c>
      <c r="B18" s="101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102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03"/>
      <c r="E18" s="104"/>
      <c r="F18" s="105"/>
      <c r="G18" s="106"/>
      <c r="H18" s="107"/>
      <c r="I18" s="107"/>
      <c r="J18" s="108" t="str">
        <f t="shared" si="15"/>
        <v/>
      </c>
      <c r="K18" s="109"/>
      <c r="L18" s="109"/>
      <c r="M18" s="109"/>
      <c r="N18" s="108" t="str">
        <f t="shared" si="46"/>
        <v/>
      </c>
      <c r="O18" s="110"/>
      <c r="P18" s="106"/>
      <c r="Q18" s="107"/>
      <c r="R18" s="107"/>
      <c r="S18" s="108" t="str">
        <f t="shared" si="17"/>
        <v/>
      </c>
      <c r="T18" s="109"/>
      <c r="U18" s="109"/>
      <c r="V18" s="109"/>
      <c r="W18" s="108" t="str">
        <f t="shared" si="18"/>
        <v/>
      </c>
      <c r="X18" s="110"/>
      <c r="Y18" s="106"/>
      <c r="Z18" s="107"/>
      <c r="AA18" s="107"/>
      <c r="AB18" s="108" t="str">
        <f t="shared" si="19"/>
        <v/>
      </c>
      <c r="AC18" s="109"/>
      <c r="AD18" s="109"/>
      <c r="AE18" s="109"/>
      <c r="AF18" s="108" t="str">
        <f t="shared" si="20"/>
        <v/>
      </c>
      <c r="AG18" s="110"/>
      <c r="AH18" s="106"/>
      <c r="AI18" s="107"/>
      <c r="AJ18" s="107"/>
      <c r="AK18" s="108" t="str">
        <f t="shared" si="21"/>
        <v/>
      </c>
      <c r="AL18" s="109"/>
      <c r="AM18" s="109"/>
      <c r="AN18" s="109"/>
      <c r="AO18" s="108" t="str">
        <f t="shared" si="22"/>
        <v/>
      </c>
      <c r="AP18" s="110"/>
      <c r="AQ18" s="106"/>
      <c r="AR18" s="107"/>
      <c r="AS18" s="107"/>
      <c r="AT18" s="108" t="str">
        <f t="shared" si="23"/>
        <v/>
      </c>
      <c r="AU18" s="109"/>
      <c r="AV18" s="109"/>
      <c r="AW18" s="109"/>
      <c r="AX18" s="108" t="str">
        <f t="shared" si="24"/>
        <v/>
      </c>
      <c r="AY18" s="110"/>
      <c r="AZ18" s="106"/>
      <c r="BA18" s="107"/>
      <c r="BB18" s="107"/>
      <c r="BC18" s="108" t="str">
        <f t="shared" si="25"/>
        <v/>
      </c>
      <c r="BD18" s="109"/>
      <c r="BE18" s="109"/>
      <c r="BF18" s="109"/>
      <c r="BG18" s="108" t="str">
        <f t="shared" si="26"/>
        <v/>
      </c>
      <c r="BH18" s="110"/>
      <c r="BI18" s="106"/>
      <c r="BJ18" s="107"/>
      <c r="BK18" s="107"/>
      <c r="BL18" s="108" t="str">
        <f t="shared" si="27"/>
        <v/>
      </c>
      <c r="BM18" s="109"/>
      <c r="BN18" s="109"/>
      <c r="BO18" s="109"/>
      <c r="BP18" s="108" t="str">
        <f t="shared" si="28"/>
        <v/>
      </c>
      <c r="BQ18" s="110"/>
      <c r="BR18" s="106"/>
      <c r="BS18" s="107"/>
      <c r="BT18" s="107"/>
      <c r="BU18" s="108" t="str">
        <f t="shared" si="29"/>
        <v/>
      </c>
      <c r="BV18" s="109"/>
      <c r="BW18" s="109"/>
      <c r="BX18" s="109"/>
      <c r="BY18" s="108" t="str">
        <f t="shared" si="30"/>
        <v/>
      </c>
      <c r="BZ18" s="110"/>
      <c r="CA18" s="106"/>
      <c r="CB18" s="107"/>
      <c r="CC18" s="107"/>
      <c r="CD18" s="108" t="str">
        <f t="shared" si="31"/>
        <v/>
      </c>
      <c r="CE18" s="109"/>
      <c r="CF18" s="109"/>
      <c r="CG18" s="109"/>
      <c r="CH18" s="108" t="str">
        <f t="shared" si="32"/>
        <v/>
      </c>
      <c r="CI18" s="110"/>
      <c r="CJ18" s="106"/>
      <c r="CK18" s="107"/>
      <c r="CL18" s="107"/>
      <c r="CM18" s="108" t="str">
        <f t="shared" si="33"/>
        <v/>
      </c>
      <c r="CN18" s="109"/>
      <c r="CO18" s="109"/>
      <c r="CP18" s="109"/>
      <c r="CQ18" s="108" t="str">
        <f t="shared" si="34"/>
        <v/>
      </c>
      <c r="CR18" s="110"/>
      <c r="CS18" s="106"/>
      <c r="CT18" s="107"/>
      <c r="CU18" s="107"/>
      <c r="CV18" s="108" t="str">
        <f t="shared" si="35"/>
        <v/>
      </c>
      <c r="CW18" s="109"/>
      <c r="CX18" s="109"/>
      <c r="CY18" s="109"/>
      <c r="CZ18" s="108" t="str">
        <f t="shared" si="36"/>
        <v/>
      </c>
      <c r="DA18" s="110"/>
      <c r="DB18" s="106"/>
      <c r="DC18" s="107"/>
      <c r="DD18" s="107"/>
      <c r="DE18" s="108" t="str">
        <f t="shared" si="37"/>
        <v/>
      </c>
      <c r="DF18" s="109"/>
      <c r="DG18" s="109"/>
      <c r="DH18" s="109"/>
      <c r="DI18" s="108" t="str">
        <f t="shared" si="38"/>
        <v/>
      </c>
      <c r="DJ18" s="110"/>
      <c r="DK18" s="106"/>
      <c r="DL18" s="107"/>
      <c r="DM18" s="107"/>
      <c r="DN18" s="108" t="str">
        <f t="shared" si="39"/>
        <v/>
      </c>
      <c r="DO18" s="109"/>
      <c r="DP18" s="109"/>
      <c r="DQ18" s="109"/>
      <c r="DR18" s="108" t="str">
        <f t="shared" si="40"/>
        <v/>
      </c>
      <c r="DS18" s="110"/>
      <c r="DT18" s="106"/>
      <c r="DU18" s="107"/>
      <c r="DV18" s="107"/>
      <c r="DW18" s="108" t="str">
        <f t="shared" si="41"/>
        <v/>
      </c>
      <c r="DX18" s="109"/>
      <c r="DY18" s="109"/>
      <c r="DZ18" s="109"/>
      <c r="EA18" s="108" t="str">
        <f t="shared" si="42"/>
        <v/>
      </c>
      <c r="EB18" s="110"/>
      <c r="EF18" s="111">
        <f t="shared" si="43"/>
        <v>0</v>
      </c>
      <c r="EG18" s="111">
        <f t="shared" si="44"/>
        <v>0</v>
      </c>
      <c r="EH18" s="111">
        <f t="shared" si="45"/>
        <v>0</v>
      </c>
    </row>
    <row r="19" spans="1:138" s="99" customFormat="1" ht="42.65" customHeight="1">
      <c r="A19" s="112" t="s">
        <v>710</v>
      </c>
      <c r="B19" s="101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102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03"/>
      <c r="E19" s="104"/>
      <c r="F19" s="105"/>
      <c r="G19" s="106"/>
      <c r="H19" s="107"/>
      <c r="I19" s="107"/>
      <c r="J19" s="108" t="str">
        <f t="shared" si="15"/>
        <v/>
      </c>
      <c r="K19" s="109"/>
      <c r="L19" s="109"/>
      <c r="M19" s="109"/>
      <c r="N19" s="108" t="str">
        <f t="shared" si="46"/>
        <v/>
      </c>
      <c r="O19" s="110"/>
      <c r="P19" s="106"/>
      <c r="Q19" s="107"/>
      <c r="R19" s="107"/>
      <c r="S19" s="108" t="str">
        <f t="shared" si="17"/>
        <v/>
      </c>
      <c r="T19" s="109"/>
      <c r="U19" s="109"/>
      <c r="V19" s="109"/>
      <c r="W19" s="108" t="str">
        <f t="shared" si="18"/>
        <v/>
      </c>
      <c r="X19" s="110"/>
      <c r="Y19" s="106"/>
      <c r="Z19" s="107"/>
      <c r="AA19" s="107"/>
      <c r="AB19" s="108" t="str">
        <f t="shared" si="19"/>
        <v/>
      </c>
      <c r="AC19" s="109"/>
      <c r="AD19" s="109"/>
      <c r="AE19" s="109"/>
      <c r="AF19" s="108" t="str">
        <f t="shared" si="20"/>
        <v/>
      </c>
      <c r="AG19" s="110"/>
      <c r="AH19" s="106"/>
      <c r="AI19" s="107"/>
      <c r="AJ19" s="107"/>
      <c r="AK19" s="108" t="str">
        <f t="shared" si="21"/>
        <v/>
      </c>
      <c r="AL19" s="109"/>
      <c r="AM19" s="109"/>
      <c r="AN19" s="109"/>
      <c r="AO19" s="108" t="str">
        <f t="shared" si="22"/>
        <v/>
      </c>
      <c r="AP19" s="110"/>
      <c r="AQ19" s="106"/>
      <c r="AR19" s="107"/>
      <c r="AS19" s="107"/>
      <c r="AT19" s="108" t="str">
        <f t="shared" si="23"/>
        <v/>
      </c>
      <c r="AU19" s="109"/>
      <c r="AV19" s="109"/>
      <c r="AW19" s="109"/>
      <c r="AX19" s="108" t="str">
        <f t="shared" si="24"/>
        <v/>
      </c>
      <c r="AY19" s="110"/>
      <c r="AZ19" s="106"/>
      <c r="BA19" s="107"/>
      <c r="BB19" s="107"/>
      <c r="BC19" s="108" t="str">
        <f t="shared" si="25"/>
        <v/>
      </c>
      <c r="BD19" s="109"/>
      <c r="BE19" s="109"/>
      <c r="BF19" s="109"/>
      <c r="BG19" s="108" t="str">
        <f t="shared" si="26"/>
        <v/>
      </c>
      <c r="BH19" s="110"/>
      <c r="BI19" s="106"/>
      <c r="BJ19" s="107"/>
      <c r="BK19" s="107"/>
      <c r="BL19" s="108" t="str">
        <f t="shared" si="27"/>
        <v/>
      </c>
      <c r="BM19" s="109"/>
      <c r="BN19" s="109"/>
      <c r="BO19" s="109"/>
      <c r="BP19" s="108" t="str">
        <f t="shared" si="28"/>
        <v/>
      </c>
      <c r="BQ19" s="110"/>
      <c r="BR19" s="106"/>
      <c r="BS19" s="107"/>
      <c r="BT19" s="107"/>
      <c r="BU19" s="108" t="str">
        <f t="shared" si="29"/>
        <v/>
      </c>
      <c r="BV19" s="109"/>
      <c r="BW19" s="109"/>
      <c r="BX19" s="109"/>
      <c r="BY19" s="108" t="str">
        <f t="shared" si="30"/>
        <v/>
      </c>
      <c r="BZ19" s="110"/>
      <c r="CA19" s="106"/>
      <c r="CB19" s="107"/>
      <c r="CC19" s="107"/>
      <c r="CD19" s="108" t="str">
        <f t="shared" si="31"/>
        <v/>
      </c>
      <c r="CE19" s="109"/>
      <c r="CF19" s="109"/>
      <c r="CG19" s="109"/>
      <c r="CH19" s="108" t="str">
        <f t="shared" si="32"/>
        <v/>
      </c>
      <c r="CI19" s="110"/>
      <c r="CJ19" s="106"/>
      <c r="CK19" s="107"/>
      <c r="CL19" s="107"/>
      <c r="CM19" s="108" t="str">
        <f t="shared" si="33"/>
        <v/>
      </c>
      <c r="CN19" s="109"/>
      <c r="CO19" s="109"/>
      <c r="CP19" s="109"/>
      <c r="CQ19" s="108" t="str">
        <f t="shared" si="34"/>
        <v/>
      </c>
      <c r="CR19" s="110"/>
      <c r="CS19" s="106"/>
      <c r="CT19" s="107"/>
      <c r="CU19" s="107"/>
      <c r="CV19" s="108" t="str">
        <f t="shared" si="35"/>
        <v/>
      </c>
      <c r="CW19" s="109"/>
      <c r="CX19" s="109"/>
      <c r="CY19" s="109"/>
      <c r="CZ19" s="108" t="str">
        <f t="shared" si="36"/>
        <v/>
      </c>
      <c r="DA19" s="110"/>
      <c r="DB19" s="106"/>
      <c r="DC19" s="107"/>
      <c r="DD19" s="107"/>
      <c r="DE19" s="108" t="str">
        <f t="shared" si="37"/>
        <v/>
      </c>
      <c r="DF19" s="109"/>
      <c r="DG19" s="109"/>
      <c r="DH19" s="109"/>
      <c r="DI19" s="108" t="str">
        <f t="shared" si="38"/>
        <v/>
      </c>
      <c r="DJ19" s="110"/>
      <c r="DK19" s="106"/>
      <c r="DL19" s="107"/>
      <c r="DM19" s="107"/>
      <c r="DN19" s="108" t="str">
        <f t="shared" si="39"/>
        <v/>
      </c>
      <c r="DO19" s="109"/>
      <c r="DP19" s="109"/>
      <c r="DQ19" s="109"/>
      <c r="DR19" s="108" t="str">
        <f t="shared" si="40"/>
        <v/>
      </c>
      <c r="DS19" s="110"/>
      <c r="DT19" s="106"/>
      <c r="DU19" s="107"/>
      <c r="DV19" s="107"/>
      <c r="DW19" s="108" t="str">
        <f t="shared" si="41"/>
        <v/>
      </c>
      <c r="DX19" s="109"/>
      <c r="DY19" s="109"/>
      <c r="DZ19" s="109"/>
      <c r="EA19" s="108" t="str">
        <f t="shared" si="42"/>
        <v/>
      </c>
      <c r="EB19" s="110"/>
      <c r="EF19" s="111">
        <f t="shared" si="43"/>
        <v>0</v>
      </c>
      <c r="EG19" s="111">
        <f t="shared" si="44"/>
        <v>0</v>
      </c>
      <c r="EH19" s="111">
        <f t="shared" si="45"/>
        <v>0</v>
      </c>
    </row>
    <row r="20" spans="1:138" s="99" customFormat="1" ht="42.65" customHeight="1">
      <c r="A20" s="112" t="s">
        <v>711</v>
      </c>
      <c r="B20" s="101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102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03"/>
      <c r="E20" s="104"/>
      <c r="F20" s="105"/>
      <c r="G20" s="106"/>
      <c r="H20" s="107"/>
      <c r="I20" s="107"/>
      <c r="J20" s="108" t="str">
        <f t="shared" si="15"/>
        <v/>
      </c>
      <c r="K20" s="109"/>
      <c r="L20" s="109"/>
      <c r="M20" s="109"/>
      <c r="N20" s="108" t="str">
        <f t="shared" si="46"/>
        <v/>
      </c>
      <c r="O20" s="110"/>
      <c r="P20" s="106"/>
      <c r="Q20" s="107"/>
      <c r="R20" s="107"/>
      <c r="S20" s="108" t="str">
        <f t="shared" si="17"/>
        <v/>
      </c>
      <c r="T20" s="109"/>
      <c r="U20" s="109"/>
      <c r="V20" s="109"/>
      <c r="W20" s="108" t="str">
        <f t="shared" si="18"/>
        <v/>
      </c>
      <c r="X20" s="110"/>
      <c r="Y20" s="106"/>
      <c r="Z20" s="107"/>
      <c r="AA20" s="107"/>
      <c r="AB20" s="108" t="str">
        <f t="shared" si="19"/>
        <v/>
      </c>
      <c r="AC20" s="109"/>
      <c r="AD20" s="109"/>
      <c r="AE20" s="109"/>
      <c r="AF20" s="108" t="str">
        <f t="shared" si="20"/>
        <v/>
      </c>
      <c r="AG20" s="110"/>
      <c r="AH20" s="106"/>
      <c r="AI20" s="107"/>
      <c r="AJ20" s="107"/>
      <c r="AK20" s="108" t="str">
        <f t="shared" si="21"/>
        <v/>
      </c>
      <c r="AL20" s="109"/>
      <c r="AM20" s="109"/>
      <c r="AN20" s="109"/>
      <c r="AO20" s="108" t="str">
        <f t="shared" si="22"/>
        <v/>
      </c>
      <c r="AP20" s="110"/>
      <c r="AQ20" s="106"/>
      <c r="AR20" s="107"/>
      <c r="AS20" s="107"/>
      <c r="AT20" s="108" t="str">
        <f t="shared" si="23"/>
        <v/>
      </c>
      <c r="AU20" s="109"/>
      <c r="AV20" s="109"/>
      <c r="AW20" s="109"/>
      <c r="AX20" s="108" t="str">
        <f t="shared" si="24"/>
        <v/>
      </c>
      <c r="AY20" s="110"/>
      <c r="AZ20" s="106"/>
      <c r="BA20" s="107"/>
      <c r="BB20" s="107"/>
      <c r="BC20" s="108" t="str">
        <f t="shared" si="25"/>
        <v/>
      </c>
      <c r="BD20" s="109"/>
      <c r="BE20" s="109"/>
      <c r="BF20" s="109"/>
      <c r="BG20" s="108" t="str">
        <f t="shared" si="26"/>
        <v/>
      </c>
      <c r="BH20" s="110"/>
      <c r="BI20" s="106"/>
      <c r="BJ20" s="107"/>
      <c r="BK20" s="107"/>
      <c r="BL20" s="108" t="str">
        <f t="shared" si="27"/>
        <v/>
      </c>
      <c r="BM20" s="109"/>
      <c r="BN20" s="109"/>
      <c r="BO20" s="109"/>
      <c r="BP20" s="108" t="str">
        <f t="shared" si="28"/>
        <v/>
      </c>
      <c r="BQ20" s="110"/>
      <c r="BR20" s="106"/>
      <c r="BS20" s="107"/>
      <c r="BT20" s="107"/>
      <c r="BU20" s="108" t="str">
        <f t="shared" si="29"/>
        <v/>
      </c>
      <c r="BV20" s="109"/>
      <c r="BW20" s="109"/>
      <c r="BX20" s="109"/>
      <c r="BY20" s="108" t="str">
        <f t="shared" si="30"/>
        <v/>
      </c>
      <c r="BZ20" s="110"/>
      <c r="CA20" s="106"/>
      <c r="CB20" s="107"/>
      <c r="CC20" s="107"/>
      <c r="CD20" s="108" t="str">
        <f t="shared" si="31"/>
        <v/>
      </c>
      <c r="CE20" s="109"/>
      <c r="CF20" s="109"/>
      <c r="CG20" s="109"/>
      <c r="CH20" s="108" t="str">
        <f t="shared" si="32"/>
        <v/>
      </c>
      <c r="CI20" s="110"/>
      <c r="CJ20" s="106"/>
      <c r="CK20" s="107"/>
      <c r="CL20" s="107"/>
      <c r="CM20" s="108" t="str">
        <f t="shared" si="33"/>
        <v/>
      </c>
      <c r="CN20" s="109"/>
      <c r="CO20" s="109"/>
      <c r="CP20" s="109"/>
      <c r="CQ20" s="108" t="str">
        <f t="shared" si="34"/>
        <v/>
      </c>
      <c r="CR20" s="110"/>
      <c r="CS20" s="106"/>
      <c r="CT20" s="107"/>
      <c r="CU20" s="107"/>
      <c r="CV20" s="108" t="str">
        <f t="shared" si="35"/>
        <v/>
      </c>
      <c r="CW20" s="109"/>
      <c r="CX20" s="109"/>
      <c r="CY20" s="109"/>
      <c r="CZ20" s="108" t="str">
        <f t="shared" si="36"/>
        <v/>
      </c>
      <c r="DA20" s="110"/>
      <c r="DB20" s="106"/>
      <c r="DC20" s="107"/>
      <c r="DD20" s="107"/>
      <c r="DE20" s="108" t="str">
        <f t="shared" si="37"/>
        <v/>
      </c>
      <c r="DF20" s="109"/>
      <c r="DG20" s="109"/>
      <c r="DH20" s="109"/>
      <c r="DI20" s="108" t="str">
        <f t="shared" si="38"/>
        <v/>
      </c>
      <c r="DJ20" s="110"/>
      <c r="DK20" s="106"/>
      <c r="DL20" s="107"/>
      <c r="DM20" s="107"/>
      <c r="DN20" s="108" t="str">
        <f t="shared" si="39"/>
        <v/>
      </c>
      <c r="DO20" s="109"/>
      <c r="DP20" s="109"/>
      <c r="DQ20" s="109"/>
      <c r="DR20" s="108" t="str">
        <f t="shared" si="40"/>
        <v/>
      </c>
      <c r="DS20" s="110"/>
      <c r="DT20" s="106"/>
      <c r="DU20" s="107"/>
      <c r="DV20" s="107"/>
      <c r="DW20" s="108" t="str">
        <f t="shared" si="41"/>
        <v/>
      </c>
      <c r="DX20" s="109"/>
      <c r="DY20" s="109"/>
      <c r="DZ20" s="109"/>
      <c r="EA20" s="108" t="str">
        <f t="shared" si="42"/>
        <v/>
      </c>
      <c r="EB20" s="110"/>
      <c r="EF20" s="111">
        <f t="shared" si="43"/>
        <v>0</v>
      </c>
      <c r="EG20" s="111">
        <f t="shared" si="44"/>
        <v>0</v>
      </c>
      <c r="EH20" s="111">
        <f t="shared" si="45"/>
        <v>0</v>
      </c>
    </row>
    <row r="21" spans="1:138" s="99" customFormat="1" ht="42.65" customHeight="1">
      <c r="A21" s="112" t="s">
        <v>712</v>
      </c>
      <c r="B21" s="101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102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03"/>
      <c r="E21" s="104"/>
      <c r="F21" s="105"/>
      <c r="G21" s="106"/>
      <c r="H21" s="107"/>
      <c r="I21" s="107"/>
      <c r="J21" s="108" t="str">
        <f t="shared" si="15"/>
        <v/>
      </c>
      <c r="K21" s="109"/>
      <c r="L21" s="109"/>
      <c r="M21" s="109"/>
      <c r="N21" s="108" t="str">
        <f t="shared" si="46"/>
        <v/>
      </c>
      <c r="O21" s="110"/>
      <c r="P21" s="106"/>
      <c r="Q21" s="107"/>
      <c r="R21" s="107"/>
      <c r="S21" s="108" t="str">
        <f t="shared" si="17"/>
        <v/>
      </c>
      <c r="T21" s="109"/>
      <c r="U21" s="109"/>
      <c r="V21" s="109"/>
      <c r="W21" s="108" t="str">
        <f t="shared" si="18"/>
        <v/>
      </c>
      <c r="X21" s="110"/>
      <c r="Y21" s="106"/>
      <c r="Z21" s="107"/>
      <c r="AA21" s="107"/>
      <c r="AB21" s="108" t="str">
        <f t="shared" si="19"/>
        <v/>
      </c>
      <c r="AC21" s="109"/>
      <c r="AD21" s="109"/>
      <c r="AE21" s="109"/>
      <c r="AF21" s="108" t="str">
        <f t="shared" si="20"/>
        <v/>
      </c>
      <c r="AG21" s="110"/>
      <c r="AH21" s="106"/>
      <c r="AI21" s="107"/>
      <c r="AJ21" s="107"/>
      <c r="AK21" s="108" t="str">
        <f t="shared" si="21"/>
        <v/>
      </c>
      <c r="AL21" s="109"/>
      <c r="AM21" s="109"/>
      <c r="AN21" s="109"/>
      <c r="AO21" s="108" t="str">
        <f t="shared" si="22"/>
        <v/>
      </c>
      <c r="AP21" s="110"/>
      <c r="AQ21" s="106"/>
      <c r="AR21" s="107"/>
      <c r="AS21" s="107"/>
      <c r="AT21" s="108" t="str">
        <f t="shared" si="23"/>
        <v/>
      </c>
      <c r="AU21" s="109"/>
      <c r="AV21" s="109"/>
      <c r="AW21" s="109"/>
      <c r="AX21" s="108" t="str">
        <f t="shared" si="24"/>
        <v/>
      </c>
      <c r="AY21" s="110"/>
      <c r="AZ21" s="106"/>
      <c r="BA21" s="107"/>
      <c r="BB21" s="107"/>
      <c r="BC21" s="108" t="str">
        <f t="shared" si="25"/>
        <v/>
      </c>
      <c r="BD21" s="109"/>
      <c r="BE21" s="109"/>
      <c r="BF21" s="109"/>
      <c r="BG21" s="108" t="str">
        <f t="shared" si="26"/>
        <v/>
      </c>
      <c r="BH21" s="110"/>
      <c r="BI21" s="106"/>
      <c r="BJ21" s="107"/>
      <c r="BK21" s="107"/>
      <c r="BL21" s="108" t="str">
        <f t="shared" si="27"/>
        <v/>
      </c>
      <c r="BM21" s="109"/>
      <c r="BN21" s="109"/>
      <c r="BO21" s="109"/>
      <c r="BP21" s="108" t="str">
        <f t="shared" si="28"/>
        <v/>
      </c>
      <c r="BQ21" s="110"/>
      <c r="BR21" s="106"/>
      <c r="BS21" s="107"/>
      <c r="BT21" s="107"/>
      <c r="BU21" s="108" t="str">
        <f t="shared" si="29"/>
        <v/>
      </c>
      <c r="BV21" s="109"/>
      <c r="BW21" s="109"/>
      <c r="BX21" s="109"/>
      <c r="BY21" s="108" t="str">
        <f t="shared" si="30"/>
        <v/>
      </c>
      <c r="BZ21" s="110"/>
      <c r="CA21" s="106"/>
      <c r="CB21" s="107"/>
      <c r="CC21" s="107"/>
      <c r="CD21" s="108" t="str">
        <f t="shared" si="31"/>
        <v/>
      </c>
      <c r="CE21" s="109"/>
      <c r="CF21" s="109"/>
      <c r="CG21" s="109"/>
      <c r="CH21" s="108" t="str">
        <f t="shared" si="32"/>
        <v/>
      </c>
      <c r="CI21" s="110"/>
      <c r="CJ21" s="106"/>
      <c r="CK21" s="107"/>
      <c r="CL21" s="107"/>
      <c r="CM21" s="108" t="str">
        <f t="shared" si="33"/>
        <v/>
      </c>
      <c r="CN21" s="109"/>
      <c r="CO21" s="109"/>
      <c r="CP21" s="109"/>
      <c r="CQ21" s="108" t="str">
        <f t="shared" si="34"/>
        <v/>
      </c>
      <c r="CR21" s="110"/>
      <c r="CS21" s="106"/>
      <c r="CT21" s="107"/>
      <c r="CU21" s="107"/>
      <c r="CV21" s="108" t="str">
        <f t="shared" si="35"/>
        <v/>
      </c>
      <c r="CW21" s="109"/>
      <c r="CX21" s="109"/>
      <c r="CY21" s="109"/>
      <c r="CZ21" s="108" t="str">
        <f t="shared" si="36"/>
        <v/>
      </c>
      <c r="DA21" s="110"/>
      <c r="DB21" s="106"/>
      <c r="DC21" s="107"/>
      <c r="DD21" s="107"/>
      <c r="DE21" s="108" t="str">
        <f t="shared" si="37"/>
        <v/>
      </c>
      <c r="DF21" s="109"/>
      <c r="DG21" s="109"/>
      <c r="DH21" s="109"/>
      <c r="DI21" s="108" t="str">
        <f t="shared" si="38"/>
        <v/>
      </c>
      <c r="DJ21" s="110"/>
      <c r="DK21" s="106"/>
      <c r="DL21" s="107"/>
      <c r="DM21" s="107"/>
      <c r="DN21" s="108" t="str">
        <f t="shared" si="39"/>
        <v/>
      </c>
      <c r="DO21" s="109"/>
      <c r="DP21" s="109"/>
      <c r="DQ21" s="109"/>
      <c r="DR21" s="108" t="str">
        <f t="shared" si="40"/>
        <v/>
      </c>
      <c r="DS21" s="110"/>
      <c r="DT21" s="106"/>
      <c r="DU21" s="107"/>
      <c r="DV21" s="107"/>
      <c r="DW21" s="108" t="str">
        <f t="shared" si="41"/>
        <v/>
      </c>
      <c r="DX21" s="109"/>
      <c r="DY21" s="109"/>
      <c r="DZ21" s="109"/>
      <c r="EA21" s="108" t="str">
        <f t="shared" si="42"/>
        <v/>
      </c>
      <c r="EB21" s="110"/>
      <c r="EF21" s="111">
        <f t="shared" si="43"/>
        <v>0</v>
      </c>
      <c r="EG21" s="111">
        <f t="shared" si="44"/>
        <v>0</v>
      </c>
      <c r="EH21" s="111">
        <f t="shared" si="45"/>
        <v>0</v>
      </c>
    </row>
    <row r="22" spans="1:138" s="99" customFormat="1" ht="42.65" customHeight="1">
      <c r="A22" s="112" t="s">
        <v>713</v>
      </c>
      <c r="B22" s="101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102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03"/>
      <c r="E22" s="104"/>
      <c r="F22" s="105"/>
      <c r="G22" s="106"/>
      <c r="H22" s="107"/>
      <c r="I22" s="107"/>
      <c r="J22" s="108" t="str">
        <f t="shared" si="15"/>
        <v/>
      </c>
      <c r="K22" s="109"/>
      <c r="L22" s="109"/>
      <c r="M22" s="109"/>
      <c r="N22" s="108" t="str">
        <f t="shared" si="46"/>
        <v/>
      </c>
      <c r="O22" s="110"/>
      <c r="P22" s="106"/>
      <c r="Q22" s="107"/>
      <c r="R22" s="107"/>
      <c r="S22" s="108" t="str">
        <f t="shared" si="17"/>
        <v/>
      </c>
      <c r="T22" s="109"/>
      <c r="U22" s="109"/>
      <c r="V22" s="109"/>
      <c r="W22" s="108" t="str">
        <f t="shared" si="18"/>
        <v/>
      </c>
      <c r="X22" s="110"/>
      <c r="Y22" s="106"/>
      <c r="Z22" s="107"/>
      <c r="AA22" s="107"/>
      <c r="AB22" s="108" t="str">
        <f t="shared" si="19"/>
        <v/>
      </c>
      <c r="AC22" s="109"/>
      <c r="AD22" s="109"/>
      <c r="AE22" s="109"/>
      <c r="AF22" s="108" t="str">
        <f t="shared" si="20"/>
        <v/>
      </c>
      <c r="AG22" s="110"/>
      <c r="AH22" s="106"/>
      <c r="AI22" s="107"/>
      <c r="AJ22" s="107"/>
      <c r="AK22" s="108" t="str">
        <f t="shared" si="21"/>
        <v/>
      </c>
      <c r="AL22" s="109"/>
      <c r="AM22" s="109"/>
      <c r="AN22" s="109"/>
      <c r="AO22" s="108" t="str">
        <f t="shared" si="22"/>
        <v/>
      </c>
      <c r="AP22" s="110"/>
      <c r="AQ22" s="106"/>
      <c r="AR22" s="107"/>
      <c r="AS22" s="107"/>
      <c r="AT22" s="108" t="str">
        <f t="shared" si="23"/>
        <v/>
      </c>
      <c r="AU22" s="109"/>
      <c r="AV22" s="109"/>
      <c r="AW22" s="109"/>
      <c r="AX22" s="108" t="str">
        <f t="shared" si="24"/>
        <v/>
      </c>
      <c r="AY22" s="110"/>
      <c r="AZ22" s="106"/>
      <c r="BA22" s="107"/>
      <c r="BB22" s="107"/>
      <c r="BC22" s="108" t="str">
        <f t="shared" si="25"/>
        <v/>
      </c>
      <c r="BD22" s="109"/>
      <c r="BE22" s="109"/>
      <c r="BF22" s="109"/>
      <c r="BG22" s="108" t="str">
        <f t="shared" si="26"/>
        <v/>
      </c>
      <c r="BH22" s="110"/>
      <c r="BI22" s="106"/>
      <c r="BJ22" s="107"/>
      <c r="BK22" s="107"/>
      <c r="BL22" s="108" t="str">
        <f t="shared" si="27"/>
        <v/>
      </c>
      <c r="BM22" s="109"/>
      <c r="BN22" s="109"/>
      <c r="BO22" s="109"/>
      <c r="BP22" s="108" t="str">
        <f t="shared" si="28"/>
        <v/>
      </c>
      <c r="BQ22" s="110"/>
      <c r="BR22" s="106"/>
      <c r="BS22" s="107"/>
      <c r="BT22" s="107"/>
      <c r="BU22" s="108" t="str">
        <f t="shared" si="29"/>
        <v/>
      </c>
      <c r="BV22" s="109"/>
      <c r="BW22" s="109"/>
      <c r="BX22" s="109"/>
      <c r="BY22" s="108" t="str">
        <f t="shared" si="30"/>
        <v/>
      </c>
      <c r="BZ22" s="110"/>
      <c r="CA22" s="106"/>
      <c r="CB22" s="107"/>
      <c r="CC22" s="107"/>
      <c r="CD22" s="108" t="str">
        <f t="shared" si="31"/>
        <v/>
      </c>
      <c r="CE22" s="109"/>
      <c r="CF22" s="109"/>
      <c r="CG22" s="109"/>
      <c r="CH22" s="108" t="str">
        <f t="shared" si="32"/>
        <v/>
      </c>
      <c r="CI22" s="110"/>
      <c r="CJ22" s="106"/>
      <c r="CK22" s="107"/>
      <c r="CL22" s="107"/>
      <c r="CM22" s="108" t="str">
        <f t="shared" si="33"/>
        <v/>
      </c>
      <c r="CN22" s="109"/>
      <c r="CO22" s="109"/>
      <c r="CP22" s="109"/>
      <c r="CQ22" s="108" t="str">
        <f t="shared" si="34"/>
        <v/>
      </c>
      <c r="CR22" s="110"/>
      <c r="CS22" s="106"/>
      <c r="CT22" s="107"/>
      <c r="CU22" s="107"/>
      <c r="CV22" s="108" t="str">
        <f t="shared" si="35"/>
        <v/>
      </c>
      <c r="CW22" s="109"/>
      <c r="CX22" s="109"/>
      <c r="CY22" s="109"/>
      <c r="CZ22" s="108" t="str">
        <f t="shared" si="36"/>
        <v/>
      </c>
      <c r="DA22" s="110"/>
      <c r="DB22" s="106"/>
      <c r="DC22" s="107"/>
      <c r="DD22" s="107"/>
      <c r="DE22" s="108" t="str">
        <f t="shared" si="37"/>
        <v/>
      </c>
      <c r="DF22" s="109"/>
      <c r="DG22" s="109"/>
      <c r="DH22" s="109"/>
      <c r="DI22" s="108" t="str">
        <f t="shared" si="38"/>
        <v/>
      </c>
      <c r="DJ22" s="110"/>
      <c r="DK22" s="106"/>
      <c r="DL22" s="107"/>
      <c r="DM22" s="107"/>
      <c r="DN22" s="108" t="str">
        <f t="shared" si="39"/>
        <v/>
      </c>
      <c r="DO22" s="109"/>
      <c r="DP22" s="109"/>
      <c r="DQ22" s="109"/>
      <c r="DR22" s="108" t="str">
        <f t="shared" si="40"/>
        <v/>
      </c>
      <c r="DS22" s="110"/>
      <c r="DT22" s="106"/>
      <c r="DU22" s="107"/>
      <c r="DV22" s="107"/>
      <c r="DW22" s="108" t="str">
        <f t="shared" si="41"/>
        <v/>
      </c>
      <c r="DX22" s="109"/>
      <c r="DY22" s="109"/>
      <c r="DZ22" s="109"/>
      <c r="EA22" s="108" t="str">
        <f t="shared" si="42"/>
        <v/>
      </c>
      <c r="EB22" s="110"/>
      <c r="EF22" s="111">
        <f t="shared" si="43"/>
        <v>0</v>
      </c>
      <c r="EG22" s="111">
        <f t="shared" si="44"/>
        <v>0</v>
      </c>
      <c r="EH22" s="111">
        <f t="shared" si="45"/>
        <v>0</v>
      </c>
    </row>
    <row r="23" spans="1:138" s="99" customFormat="1" ht="42.65" customHeight="1">
      <c r="A23" s="112" t="s">
        <v>714</v>
      </c>
      <c r="B23" s="101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102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03"/>
      <c r="E23" s="104"/>
      <c r="F23" s="105"/>
      <c r="G23" s="106"/>
      <c r="H23" s="107"/>
      <c r="I23" s="107"/>
      <c r="J23" s="108" t="str">
        <f t="shared" si="15"/>
        <v/>
      </c>
      <c r="K23" s="109"/>
      <c r="L23" s="109"/>
      <c r="M23" s="109"/>
      <c r="N23" s="108" t="str">
        <f t="shared" si="46"/>
        <v/>
      </c>
      <c r="O23" s="110"/>
      <c r="P23" s="106"/>
      <c r="Q23" s="107"/>
      <c r="R23" s="107"/>
      <c r="S23" s="108" t="str">
        <f t="shared" si="17"/>
        <v/>
      </c>
      <c r="T23" s="109"/>
      <c r="U23" s="109"/>
      <c r="V23" s="109"/>
      <c r="W23" s="108" t="str">
        <f t="shared" si="18"/>
        <v/>
      </c>
      <c r="X23" s="110"/>
      <c r="Y23" s="106"/>
      <c r="Z23" s="107"/>
      <c r="AA23" s="107"/>
      <c r="AB23" s="108" t="str">
        <f t="shared" si="19"/>
        <v/>
      </c>
      <c r="AC23" s="109"/>
      <c r="AD23" s="109"/>
      <c r="AE23" s="109"/>
      <c r="AF23" s="108" t="str">
        <f t="shared" si="20"/>
        <v/>
      </c>
      <c r="AG23" s="110"/>
      <c r="AH23" s="106"/>
      <c r="AI23" s="107"/>
      <c r="AJ23" s="107"/>
      <c r="AK23" s="108" t="str">
        <f t="shared" si="21"/>
        <v/>
      </c>
      <c r="AL23" s="109"/>
      <c r="AM23" s="109"/>
      <c r="AN23" s="109"/>
      <c r="AO23" s="108" t="str">
        <f t="shared" si="22"/>
        <v/>
      </c>
      <c r="AP23" s="110"/>
      <c r="AQ23" s="106"/>
      <c r="AR23" s="107"/>
      <c r="AS23" s="107"/>
      <c r="AT23" s="108" t="str">
        <f t="shared" si="23"/>
        <v/>
      </c>
      <c r="AU23" s="109"/>
      <c r="AV23" s="109"/>
      <c r="AW23" s="109"/>
      <c r="AX23" s="108" t="str">
        <f t="shared" si="24"/>
        <v/>
      </c>
      <c r="AY23" s="110"/>
      <c r="AZ23" s="106"/>
      <c r="BA23" s="107"/>
      <c r="BB23" s="107"/>
      <c r="BC23" s="108" t="str">
        <f t="shared" si="25"/>
        <v/>
      </c>
      <c r="BD23" s="109"/>
      <c r="BE23" s="109"/>
      <c r="BF23" s="109"/>
      <c r="BG23" s="108" t="str">
        <f t="shared" si="26"/>
        <v/>
      </c>
      <c r="BH23" s="110"/>
      <c r="BI23" s="106"/>
      <c r="BJ23" s="107"/>
      <c r="BK23" s="107"/>
      <c r="BL23" s="108" t="str">
        <f t="shared" si="27"/>
        <v/>
      </c>
      <c r="BM23" s="109"/>
      <c r="BN23" s="109"/>
      <c r="BO23" s="109"/>
      <c r="BP23" s="108" t="str">
        <f t="shared" si="28"/>
        <v/>
      </c>
      <c r="BQ23" s="110"/>
      <c r="BR23" s="106"/>
      <c r="BS23" s="107"/>
      <c r="BT23" s="107"/>
      <c r="BU23" s="108" t="str">
        <f t="shared" si="29"/>
        <v/>
      </c>
      <c r="BV23" s="109"/>
      <c r="BW23" s="109"/>
      <c r="BX23" s="109"/>
      <c r="BY23" s="108" t="str">
        <f t="shared" si="30"/>
        <v/>
      </c>
      <c r="BZ23" s="110"/>
      <c r="CA23" s="106"/>
      <c r="CB23" s="107"/>
      <c r="CC23" s="107"/>
      <c r="CD23" s="108" t="str">
        <f t="shared" si="31"/>
        <v/>
      </c>
      <c r="CE23" s="109"/>
      <c r="CF23" s="109"/>
      <c r="CG23" s="109"/>
      <c r="CH23" s="108" t="str">
        <f t="shared" si="32"/>
        <v/>
      </c>
      <c r="CI23" s="110"/>
      <c r="CJ23" s="106"/>
      <c r="CK23" s="107"/>
      <c r="CL23" s="107"/>
      <c r="CM23" s="108" t="str">
        <f t="shared" si="33"/>
        <v/>
      </c>
      <c r="CN23" s="109"/>
      <c r="CO23" s="109"/>
      <c r="CP23" s="109"/>
      <c r="CQ23" s="108" t="str">
        <f t="shared" si="34"/>
        <v/>
      </c>
      <c r="CR23" s="110"/>
      <c r="CS23" s="106"/>
      <c r="CT23" s="107"/>
      <c r="CU23" s="107"/>
      <c r="CV23" s="108" t="str">
        <f t="shared" si="35"/>
        <v/>
      </c>
      <c r="CW23" s="109"/>
      <c r="CX23" s="109"/>
      <c r="CY23" s="109"/>
      <c r="CZ23" s="108" t="str">
        <f t="shared" si="36"/>
        <v/>
      </c>
      <c r="DA23" s="110"/>
      <c r="DB23" s="106"/>
      <c r="DC23" s="107"/>
      <c r="DD23" s="107"/>
      <c r="DE23" s="108" t="str">
        <f t="shared" si="37"/>
        <v/>
      </c>
      <c r="DF23" s="109"/>
      <c r="DG23" s="109"/>
      <c r="DH23" s="109"/>
      <c r="DI23" s="108" t="str">
        <f t="shared" si="38"/>
        <v/>
      </c>
      <c r="DJ23" s="110"/>
      <c r="DK23" s="106"/>
      <c r="DL23" s="107"/>
      <c r="DM23" s="107"/>
      <c r="DN23" s="108" t="str">
        <f t="shared" si="39"/>
        <v/>
      </c>
      <c r="DO23" s="109"/>
      <c r="DP23" s="109"/>
      <c r="DQ23" s="109"/>
      <c r="DR23" s="108" t="str">
        <f t="shared" si="40"/>
        <v/>
      </c>
      <c r="DS23" s="110"/>
      <c r="DT23" s="106"/>
      <c r="DU23" s="107"/>
      <c r="DV23" s="107"/>
      <c r="DW23" s="108" t="str">
        <f t="shared" si="41"/>
        <v/>
      </c>
      <c r="DX23" s="109"/>
      <c r="DY23" s="109"/>
      <c r="DZ23" s="109"/>
      <c r="EA23" s="108" t="str">
        <f t="shared" si="42"/>
        <v/>
      </c>
      <c r="EB23" s="110"/>
      <c r="EF23" s="111">
        <f t="shared" si="43"/>
        <v>0</v>
      </c>
      <c r="EG23" s="111">
        <f t="shared" si="44"/>
        <v>0</v>
      </c>
      <c r="EH23" s="111">
        <f t="shared" si="45"/>
        <v>0</v>
      </c>
    </row>
    <row r="24" spans="1:138" s="99" customFormat="1" ht="42.65" customHeight="1">
      <c r="A24" s="112" t="s">
        <v>715</v>
      </c>
      <c r="B24" s="101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102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03"/>
      <c r="E24" s="104"/>
      <c r="F24" s="105"/>
      <c r="G24" s="106"/>
      <c r="H24" s="107"/>
      <c r="I24" s="107"/>
      <c r="J24" s="108" t="str">
        <f t="shared" si="15"/>
        <v/>
      </c>
      <c r="K24" s="109"/>
      <c r="L24" s="109"/>
      <c r="M24" s="109"/>
      <c r="N24" s="108" t="str">
        <f t="shared" si="46"/>
        <v/>
      </c>
      <c r="O24" s="110"/>
      <c r="P24" s="106"/>
      <c r="Q24" s="107"/>
      <c r="R24" s="107"/>
      <c r="S24" s="108" t="str">
        <f t="shared" si="17"/>
        <v/>
      </c>
      <c r="T24" s="109"/>
      <c r="U24" s="109"/>
      <c r="V24" s="109"/>
      <c r="W24" s="108" t="str">
        <f t="shared" si="18"/>
        <v/>
      </c>
      <c r="X24" s="110"/>
      <c r="Y24" s="106"/>
      <c r="Z24" s="107"/>
      <c r="AA24" s="107"/>
      <c r="AB24" s="108" t="str">
        <f t="shared" si="19"/>
        <v/>
      </c>
      <c r="AC24" s="109"/>
      <c r="AD24" s="109"/>
      <c r="AE24" s="109"/>
      <c r="AF24" s="108" t="str">
        <f t="shared" si="20"/>
        <v/>
      </c>
      <c r="AG24" s="110"/>
      <c r="AH24" s="106"/>
      <c r="AI24" s="107"/>
      <c r="AJ24" s="107"/>
      <c r="AK24" s="108" t="str">
        <f t="shared" si="21"/>
        <v/>
      </c>
      <c r="AL24" s="109"/>
      <c r="AM24" s="109"/>
      <c r="AN24" s="109"/>
      <c r="AO24" s="108" t="str">
        <f t="shared" si="22"/>
        <v/>
      </c>
      <c r="AP24" s="110"/>
      <c r="AQ24" s="106"/>
      <c r="AR24" s="107"/>
      <c r="AS24" s="107"/>
      <c r="AT24" s="108" t="str">
        <f t="shared" si="23"/>
        <v/>
      </c>
      <c r="AU24" s="109"/>
      <c r="AV24" s="109"/>
      <c r="AW24" s="109"/>
      <c r="AX24" s="108" t="str">
        <f t="shared" si="24"/>
        <v/>
      </c>
      <c r="AY24" s="110"/>
      <c r="AZ24" s="106"/>
      <c r="BA24" s="107"/>
      <c r="BB24" s="107"/>
      <c r="BC24" s="108" t="str">
        <f t="shared" si="25"/>
        <v/>
      </c>
      <c r="BD24" s="109"/>
      <c r="BE24" s="109"/>
      <c r="BF24" s="109"/>
      <c r="BG24" s="108" t="str">
        <f t="shared" si="26"/>
        <v/>
      </c>
      <c r="BH24" s="110"/>
      <c r="BI24" s="106"/>
      <c r="BJ24" s="107"/>
      <c r="BK24" s="107"/>
      <c r="BL24" s="108" t="str">
        <f t="shared" si="27"/>
        <v/>
      </c>
      <c r="BM24" s="109"/>
      <c r="BN24" s="109"/>
      <c r="BO24" s="109"/>
      <c r="BP24" s="108" t="str">
        <f t="shared" si="28"/>
        <v/>
      </c>
      <c r="BQ24" s="110"/>
      <c r="BR24" s="106"/>
      <c r="BS24" s="107"/>
      <c r="BT24" s="107"/>
      <c r="BU24" s="108" t="str">
        <f t="shared" si="29"/>
        <v/>
      </c>
      <c r="BV24" s="109"/>
      <c r="BW24" s="109"/>
      <c r="BX24" s="109"/>
      <c r="BY24" s="108" t="str">
        <f t="shared" si="30"/>
        <v/>
      </c>
      <c r="BZ24" s="110"/>
      <c r="CA24" s="106"/>
      <c r="CB24" s="107"/>
      <c r="CC24" s="107"/>
      <c r="CD24" s="108" t="str">
        <f t="shared" si="31"/>
        <v/>
      </c>
      <c r="CE24" s="109"/>
      <c r="CF24" s="109"/>
      <c r="CG24" s="109"/>
      <c r="CH24" s="108" t="str">
        <f t="shared" si="32"/>
        <v/>
      </c>
      <c r="CI24" s="110"/>
      <c r="CJ24" s="106"/>
      <c r="CK24" s="107"/>
      <c r="CL24" s="107"/>
      <c r="CM24" s="108" t="str">
        <f t="shared" si="33"/>
        <v/>
      </c>
      <c r="CN24" s="109"/>
      <c r="CO24" s="109"/>
      <c r="CP24" s="109"/>
      <c r="CQ24" s="108" t="str">
        <f t="shared" si="34"/>
        <v/>
      </c>
      <c r="CR24" s="110"/>
      <c r="CS24" s="106"/>
      <c r="CT24" s="107"/>
      <c r="CU24" s="107"/>
      <c r="CV24" s="108" t="str">
        <f t="shared" si="35"/>
        <v/>
      </c>
      <c r="CW24" s="109"/>
      <c r="CX24" s="109"/>
      <c r="CY24" s="109"/>
      <c r="CZ24" s="108" t="str">
        <f t="shared" si="36"/>
        <v/>
      </c>
      <c r="DA24" s="110"/>
      <c r="DB24" s="106"/>
      <c r="DC24" s="107"/>
      <c r="DD24" s="107"/>
      <c r="DE24" s="108" t="str">
        <f t="shared" si="37"/>
        <v/>
      </c>
      <c r="DF24" s="109"/>
      <c r="DG24" s="109"/>
      <c r="DH24" s="109"/>
      <c r="DI24" s="108" t="str">
        <f t="shared" si="38"/>
        <v/>
      </c>
      <c r="DJ24" s="110"/>
      <c r="DK24" s="106"/>
      <c r="DL24" s="107"/>
      <c r="DM24" s="107"/>
      <c r="DN24" s="108" t="str">
        <f t="shared" si="39"/>
        <v/>
      </c>
      <c r="DO24" s="109"/>
      <c r="DP24" s="109"/>
      <c r="DQ24" s="109"/>
      <c r="DR24" s="108" t="str">
        <f t="shared" si="40"/>
        <v/>
      </c>
      <c r="DS24" s="110"/>
      <c r="DT24" s="106"/>
      <c r="DU24" s="107"/>
      <c r="DV24" s="107"/>
      <c r="DW24" s="108" t="str">
        <f t="shared" si="41"/>
        <v/>
      </c>
      <c r="DX24" s="109"/>
      <c r="DY24" s="109"/>
      <c r="DZ24" s="109"/>
      <c r="EA24" s="108" t="str">
        <f t="shared" si="42"/>
        <v/>
      </c>
      <c r="EB24" s="110"/>
      <c r="EF24" s="111">
        <f t="shared" si="43"/>
        <v>0</v>
      </c>
      <c r="EG24" s="111">
        <f t="shared" si="44"/>
        <v>0</v>
      </c>
      <c r="EH24" s="111">
        <f t="shared" si="45"/>
        <v>0</v>
      </c>
    </row>
    <row r="25" spans="1:138" s="99" customFormat="1" ht="42.65" customHeight="1">
      <c r="A25" s="112" t="s">
        <v>716</v>
      </c>
      <c r="B25" s="101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102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03"/>
      <c r="E25" s="104"/>
      <c r="F25" s="105"/>
      <c r="G25" s="106"/>
      <c r="H25" s="107"/>
      <c r="I25" s="107"/>
      <c r="J25" s="108" t="str">
        <f t="shared" si="15"/>
        <v/>
      </c>
      <c r="K25" s="109"/>
      <c r="L25" s="109"/>
      <c r="M25" s="109"/>
      <c r="N25" s="108" t="str">
        <f t="shared" si="46"/>
        <v/>
      </c>
      <c r="O25" s="110"/>
      <c r="P25" s="106"/>
      <c r="Q25" s="107"/>
      <c r="R25" s="107"/>
      <c r="S25" s="108" t="str">
        <f t="shared" si="17"/>
        <v/>
      </c>
      <c r="T25" s="109"/>
      <c r="U25" s="109"/>
      <c r="V25" s="109"/>
      <c r="W25" s="108" t="str">
        <f t="shared" si="18"/>
        <v/>
      </c>
      <c r="X25" s="110"/>
      <c r="Y25" s="106"/>
      <c r="Z25" s="107"/>
      <c r="AA25" s="107"/>
      <c r="AB25" s="108" t="str">
        <f t="shared" si="19"/>
        <v/>
      </c>
      <c r="AC25" s="109"/>
      <c r="AD25" s="109"/>
      <c r="AE25" s="109"/>
      <c r="AF25" s="108" t="str">
        <f t="shared" si="20"/>
        <v/>
      </c>
      <c r="AG25" s="110"/>
      <c r="AH25" s="106"/>
      <c r="AI25" s="107"/>
      <c r="AJ25" s="107"/>
      <c r="AK25" s="108" t="str">
        <f t="shared" si="21"/>
        <v/>
      </c>
      <c r="AL25" s="109"/>
      <c r="AM25" s="109"/>
      <c r="AN25" s="109"/>
      <c r="AO25" s="108" t="str">
        <f t="shared" si="22"/>
        <v/>
      </c>
      <c r="AP25" s="110"/>
      <c r="AQ25" s="106"/>
      <c r="AR25" s="107"/>
      <c r="AS25" s="107"/>
      <c r="AT25" s="108" t="str">
        <f t="shared" si="23"/>
        <v/>
      </c>
      <c r="AU25" s="109"/>
      <c r="AV25" s="109"/>
      <c r="AW25" s="109"/>
      <c r="AX25" s="108" t="str">
        <f t="shared" si="24"/>
        <v/>
      </c>
      <c r="AY25" s="110"/>
      <c r="AZ25" s="106"/>
      <c r="BA25" s="107"/>
      <c r="BB25" s="107"/>
      <c r="BC25" s="108" t="str">
        <f t="shared" si="25"/>
        <v/>
      </c>
      <c r="BD25" s="109"/>
      <c r="BE25" s="109"/>
      <c r="BF25" s="109"/>
      <c r="BG25" s="108" t="str">
        <f t="shared" si="26"/>
        <v/>
      </c>
      <c r="BH25" s="110"/>
      <c r="BI25" s="106"/>
      <c r="BJ25" s="107"/>
      <c r="BK25" s="107"/>
      <c r="BL25" s="108" t="str">
        <f t="shared" si="27"/>
        <v/>
      </c>
      <c r="BM25" s="109"/>
      <c r="BN25" s="109"/>
      <c r="BO25" s="109"/>
      <c r="BP25" s="108" t="str">
        <f t="shared" si="28"/>
        <v/>
      </c>
      <c r="BQ25" s="110"/>
      <c r="BR25" s="106"/>
      <c r="BS25" s="107"/>
      <c r="BT25" s="107"/>
      <c r="BU25" s="108" t="str">
        <f t="shared" si="29"/>
        <v/>
      </c>
      <c r="BV25" s="109"/>
      <c r="BW25" s="109"/>
      <c r="BX25" s="109"/>
      <c r="BY25" s="108" t="str">
        <f t="shared" si="30"/>
        <v/>
      </c>
      <c r="BZ25" s="110"/>
      <c r="CA25" s="106"/>
      <c r="CB25" s="107"/>
      <c r="CC25" s="107"/>
      <c r="CD25" s="108" t="str">
        <f t="shared" si="31"/>
        <v/>
      </c>
      <c r="CE25" s="109"/>
      <c r="CF25" s="109"/>
      <c r="CG25" s="109"/>
      <c r="CH25" s="108" t="str">
        <f t="shared" si="32"/>
        <v/>
      </c>
      <c r="CI25" s="110"/>
      <c r="CJ25" s="106"/>
      <c r="CK25" s="107"/>
      <c r="CL25" s="107"/>
      <c r="CM25" s="108" t="str">
        <f t="shared" si="33"/>
        <v/>
      </c>
      <c r="CN25" s="109"/>
      <c r="CO25" s="109"/>
      <c r="CP25" s="109"/>
      <c r="CQ25" s="108" t="str">
        <f t="shared" si="34"/>
        <v/>
      </c>
      <c r="CR25" s="110"/>
      <c r="CS25" s="106"/>
      <c r="CT25" s="107"/>
      <c r="CU25" s="107"/>
      <c r="CV25" s="108" t="str">
        <f t="shared" si="35"/>
        <v/>
      </c>
      <c r="CW25" s="109"/>
      <c r="CX25" s="109"/>
      <c r="CY25" s="109"/>
      <c r="CZ25" s="108" t="str">
        <f t="shared" si="36"/>
        <v/>
      </c>
      <c r="DA25" s="110"/>
      <c r="DB25" s="106"/>
      <c r="DC25" s="107"/>
      <c r="DD25" s="107"/>
      <c r="DE25" s="108" t="str">
        <f t="shared" si="37"/>
        <v/>
      </c>
      <c r="DF25" s="109"/>
      <c r="DG25" s="109"/>
      <c r="DH25" s="109"/>
      <c r="DI25" s="108" t="str">
        <f t="shared" si="38"/>
        <v/>
      </c>
      <c r="DJ25" s="110"/>
      <c r="DK25" s="106"/>
      <c r="DL25" s="107"/>
      <c r="DM25" s="107"/>
      <c r="DN25" s="108" t="str">
        <f t="shared" si="39"/>
        <v/>
      </c>
      <c r="DO25" s="109"/>
      <c r="DP25" s="109"/>
      <c r="DQ25" s="109"/>
      <c r="DR25" s="108" t="str">
        <f t="shared" si="40"/>
        <v/>
      </c>
      <c r="DS25" s="110"/>
      <c r="DT25" s="106"/>
      <c r="DU25" s="107"/>
      <c r="DV25" s="107"/>
      <c r="DW25" s="108" t="str">
        <f t="shared" si="41"/>
        <v/>
      </c>
      <c r="DX25" s="109"/>
      <c r="DY25" s="109"/>
      <c r="DZ25" s="109"/>
      <c r="EA25" s="108" t="str">
        <f t="shared" si="42"/>
        <v/>
      </c>
      <c r="EB25" s="110"/>
      <c r="EF25" s="111">
        <f t="shared" si="43"/>
        <v>0</v>
      </c>
      <c r="EG25" s="111">
        <f t="shared" si="44"/>
        <v>0</v>
      </c>
      <c r="EH25" s="111">
        <f t="shared" si="45"/>
        <v>0</v>
      </c>
    </row>
    <row r="26" spans="1:138" s="99" customFormat="1" ht="42.65" customHeight="1">
      <c r="A26" s="112" t="s">
        <v>717</v>
      </c>
      <c r="B26" s="101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102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03"/>
      <c r="E26" s="104"/>
      <c r="F26" s="105"/>
      <c r="G26" s="106"/>
      <c r="H26" s="107"/>
      <c r="I26" s="107"/>
      <c r="J26" s="108" t="str">
        <f t="shared" si="15"/>
        <v/>
      </c>
      <c r="K26" s="109"/>
      <c r="L26" s="109"/>
      <c r="M26" s="109"/>
      <c r="N26" s="108" t="str">
        <f t="shared" si="46"/>
        <v/>
      </c>
      <c r="O26" s="110"/>
      <c r="P26" s="106"/>
      <c r="Q26" s="107"/>
      <c r="R26" s="107"/>
      <c r="S26" s="108" t="str">
        <f t="shared" si="17"/>
        <v/>
      </c>
      <c r="T26" s="109"/>
      <c r="U26" s="109"/>
      <c r="V26" s="109"/>
      <c r="W26" s="108" t="str">
        <f t="shared" si="18"/>
        <v/>
      </c>
      <c r="X26" s="110"/>
      <c r="Y26" s="106"/>
      <c r="Z26" s="107"/>
      <c r="AA26" s="107"/>
      <c r="AB26" s="108" t="str">
        <f t="shared" si="19"/>
        <v/>
      </c>
      <c r="AC26" s="109"/>
      <c r="AD26" s="109"/>
      <c r="AE26" s="109"/>
      <c r="AF26" s="108" t="str">
        <f t="shared" si="20"/>
        <v/>
      </c>
      <c r="AG26" s="110"/>
      <c r="AH26" s="106"/>
      <c r="AI26" s="107"/>
      <c r="AJ26" s="107"/>
      <c r="AK26" s="108" t="str">
        <f t="shared" si="21"/>
        <v/>
      </c>
      <c r="AL26" s="109"/>
      <c r="AM26" s="109"/>
      <c r="AN26" s="109"/>
      <c r="AO26" s="108" t="str">
        <f t="shared" si="22"/>
        <v/>
      </c>
      <c r="AP26" s="110"/>
      <c r="AQ26" s="106"/>
      <c r="AR26" s="107"/>
      <c r="AS26" s="107"/>
      <c r="AT26" s="108" t="str">
        <f t="shared" si="23"/>
        <v/>
      </c>
      <c r="AU26" s="109"/>
      <c r="AV26" s="109"/>
      <c r="AW26" s="109"/>
      <c r="AX26" s="108" t="str">
        <f t="shared" si="24"/>
        <v/>
      </c>
      <c r="AY26" s="110"/>
      <c r="AZ26" s="106"/>
      <c r="BA26" s="107"/>
      <c r="BB26" s="107"/>
      <c r="BC26" s="108" t="str">
        <f t="shared" si="25"/>
        <v/>
      </c>
      <c r="BD26" s="109"/>
      <c r="BE26" s="109"/>
      <c r="BF26" s="109"/>
      <c r="BG26" s="108" t="str">
        <f t="shared" si="26"/>
        <v/>
      </c>
      <c r="BH26" s="110"/>
      <c r="BI26" s="106"/>
      <c r="BJ26" s="107"/>
      <c r="BK26" s="107"/>
      <c r="BL26" s="108" t="str">
        <f t="shared" si="27"/>
        <v/>
      </c>
      <c r="BM26" s="109"/>
      <c r="BN26" s="109"/>
      <c r="BO26" s="109"/>
      <c r="BP26" s="108" t="str">
        <f t="shared" si="28"/>
        <v/>
      </c>
      <c r="BQ26" s="110"/>
      <c r="BR26" s="106"/>
      <c r="BS26" s="107"/>
      <c r="BT26" s="107"/>
      <c r="BU26" s="108" t="str">
        <f t="shared" si="29"/>
        <v/>
      </c>
      <c r="BV26" s="109"/>
      <c r="BW26" s="109"/>
      <c r="BX26" s="109"/>
      <c r="BY26" s="108" t="str">
        <f t="shared" si="30"/>
        <v/>
      </c>
      <c r="BZ26" s="110"/>
      <c r="CA26" s="106"/>
      <c r="CB26" s="107"/>
      <c r="CC26" s="107"/>
      <c r="CD26" s="108" t="str">
        <f t="shared" si="31"/>
        <v/>
      </c>
      <c r="CE26" s="109"/>
      <c r="CF26" s="109"/>
      <c r="CG26" s="109"/>
      <c r="CH26" s="108" t="str">
        <f t="shared" si="32"/>
        <v/>
      </c>
      <c r="CI26" s="110"/>
      <c r="CJ26" s="106"/>
      <c r="CK26" s="107"/>
      <c r="CL26" s="107"/>
      <c r="CM26" s="108" t="str">
        <f t="shared" si="33"/>
        <v/>
      </c>
      <c r="CN26" s="109"/>
      <c r="CO26" s="109"/>
      <c r="CP26" s="109"/>
      <c r="CQ26" s="108" t="str">
        <f t="shared" si="34"/>
        <v/>
      </c>
      <c r="CR26" s="110"/>
      <c r="CS26" s="106"/>
      <c r="CT26" s="107"/>
      <c r="CU26" s="107"/>
      <c r="CV26" s="108" t="str">
        <f t="shared" si="35"/>
        <v/>
      </c>
      <c r="CW26" s="109"/>
      <c r="CX26" s="109"/>
      <c r="CY26" s="109"/>
      <c r="CZ26" s="108" t="str">
        <f t="shared" si="36"/>
        <v/>
      </c>
      <c r="DA26" s="110"/>
      <c r="DB26" s="106"/>
      <c r="DC26" s="107"/>
      <c r="DD26" s="107"/>
      <c r="DE26" s="108" t="str">
        <f t="shared" si="37"/>
        <v/>
      </c>
      <c r="DF26" s="109"/>
      <c r="DG26" s="109"/>
      <c r="DH26" s="109"/>
      <c r="DI26" s="108" t="str">
        <f t="shared" si="38"/>
        <v/>
      </c>
      <c r="DJ26" s="110"/>
      <c r="DK26" s="106"/>
      <c r="DL26" s="107"/>
      <c r="DM26" s="107"/>
      <c r="DN26" s="108" t="str">
        <f t="shared" si="39"/>
        <v/>
      </c>
      <c r="DO26" s="109"/>
      <c r="DP26" s="109"/>
      <c r="DQ26" s="109"/>
      <c r="DR26" s="108" t="str">
        <f t="shared" si="40"/>
        <v/>
      </c>
      <c r="DS26" s="110"/>
      <c r="DT26" s="106"/>
      <c r="DU26" s="107"/>
      <c r="DV26" s="107"/>
      <c r="DW26" s="108" t="str">
        <f t="shared" si="41"/>
        <v/>
      </c>
      <c r="DX26" s="109"/>
      <c r="DY26" s="109"/>
      <c r="DZ26" s="109"/>
      <c r="EA26" s="108" t="str">
        <f t="shared" si="42"/>
        <v/>
      </c>
      <c r="EB26" s="110"/>
      <c r="EF26" s="111">
        <f t="shared" si="43"/>
        <v>0</v>
      </c>
      <c r="EG26" s="111">
        <f t="shared" si="44"/>
        <v>0</v>
      </c>
      <c r="EH26" s="111">
        <f t="shared" si="45"/>
        <v>0</v>
      </c>
    </row>
    <row r="27" spans="1:138" s="99" customFormat="1" ht="42.65" customHeight="1">
      <c r="A27" s="112" t="s">
        <v>718</v>
      </c>
      <c r="B27" s="101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102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03"/>
      <c r="E27" s="104"/>
      <c r="F27" s="105"/>
      <c r="G27" s="106"/>
      <c r="H27" s="107"/>
      <c r="I27" s="107"/>
      <c r="J27" s="108" t="str">
        <f t="shared" si="15"/>
        <v/>
      </c>
      <c r="K27" s="109"/>
      <c r="L27" s="109"/>
      <c r="M27" s="109"/>
      <c r="N27" s="108" t="str">
        <f t="shared" si="46"/>
        <v/>
      </c>
      <c r="O27" s="110"/>
      <c r="P27" s="106"/>
      <c r="Q27" s="107"/>
      <c r="R27" s="107"/>
      <c r="S27" s="108" t="str">
        <f t="shared" si="17"/>
        <v/>
      </c>
      <c r="T27" s="109"/>
      <c r="U27" s="109"/>
      <c r="V27" s="109"/>
      <c r="W27" s="108" t="str">
        <f t="shared" si="18"/>
        <v/>
      </c>
      <c r="X27" s="110"/>
      <c r="Y27" s="106"/>
      <c r="Z27" s="107"/>
      <c r="AA27" s="107"/>
      <c r="AB27" s="108" t="str">
        <f t="shared" si="19"/>
        <v/>
      </c>
      <c r="AC27" s="109"/>
      <c r="AD27" s="109"/>
      <c r="AE27" s="109"/>
      <c r="AF27" s="108" t="str">
        <f t="shared" si="20"/>
        <v/>
      </c>
      <c r="AG27" s="110"/>
      <c r="AH27" s="106"/>
      <c r="AI27" s="107"/>
      <c r="AJ27" s="107"/>
      <c r="AK27" s="108" t="str">
        <f t="shared" si="21"/>
        <v/>
      </c>
      <c r="AL27" s="109"/>
      <c r="AM27" s="109"/>
      <c r="AN27" s="109"/>
      <c r="AO27" s="108" t="str">
        <f t="shared" si="22"/>
        <v/>
      </c>
      <c r="AP27" s="110"/>
      <c r="AQ27" s="106"/>
      <c r="AR27" s="107"/>
      <c r="AS27" s="107"/>
      <c r="AT27" s="108" t="str">
        <f t="shared" si="23"/>
        <v/>
      </c>
      <c r="AU27" s="109"/>
      <c r="AV27" s="109"/>
      <c r="AW27" s="109"/>
      <c r="AX27" s="108" t="str">
        <f t="shared" si="24"/>
        <v/>
      </c>
      <c r="AY27" s="110"/>
      <c r="AZ27" s="106"/>
      <c r="BA27" s="107"/>
      <c r="BB27" s="107"/>
      <c r="BC27" s="108" t="str">
        <f t="shared" si="25"/>
        <v/>
      </c>
      <c r="BD27" s="109"/>
      <c r="BE27" s="109"/>
      <c r="BF27" s="109"/>
      <c r="BG27" s="108" t="str">
        <f t="shared" si="26"/>
        <v/>
      </c>
      <c r="BH27" s="110"/>
      <c r="BI27" s="106"/>
      <c r="BJ27" s="107"/>
      <c r="BK27" s="107"/>
      <c r="BL27" s="108" t="str">
        <f t="shared" si="27"/>
        <v/>
      </c>
      <c r="BM27" s="109"/>
      <c r="BN27" s="109"/>
      <c r="BO27" s="109"/>
      <c r="BP27" s="108" t="str">
        <f t="shared" si="28"/>
        <v/>
      </c>
      <c r="BQ27" s="110"/>
      <c r="BR27" s="106"/>
      <c r="BS27" s="107"/>
      <c r="BT27" s="107"/>
      <c r="BU27" s="108" t="str">
        <f t="shared" si="29"/>
        <v/>
      </c>
      <c r="BV27" s="109"/>
      <c r="BW27" s="109"/>
      <c r="BX27" s="109"/>
      <c r="BY27" s="108" t="str">
        <f t="shared" si="30"/>
        <v/>
      </c>
      <c r="BZ27" s="110"/>
      <c r="CA27" s="106"/>
      <c r="CB27" s="107"/>
      <c r="CC27" s="107"/>
      <c r="CD27" s="108" t="str">
        <f t="shared" si="31"/>
        <v/>
      </c>
      <c r="CE27" s="109"/>
      <c r="CF27" s="109"/>
      <c r="CG27" s="109"/>
      <c r="CH27" s="108" t="str">
        <f t="shared" si="32"/>
        <v/>
      </c>
      <c r="CI27" s="110"/>
      <c r="CJ27" s="106"/>
      <c r="CK27" s="107"/>
      <c r="CL27" s="107"/>
      <c r="CM27" s="108" t="str">
        <f t="shared" si="33"/>
        <v/>
      </c>
      <c r="CN27" s="109"/>
      <c r="CO27" s="109"/>
      <c r="CP27" s="109"/>
      <c r="CQ27" s="108" t="str">
        <f t="shared" si="34"/>
        <v/>
      </c>
      <c r="CR27" s="110"/>
      <c r="CS27" s="106"/>
      <c r="CT27" s="107"/>
      <c r="CU27" s="107"/>
      <c r="CV27" s="108" t="str">
        <f t="shared" si="35"/>
        <v/>
      </c>
      <c r="CW27" s="109"/>
      <c r="CX27" s="109"/>
      <c r="CY27" s="109"/>
      <c r="CZ27" s="108" t="str">
        <f t="shared" si="36"/>
        <v/>
      </c>
      <c r="DA27" s="110"/>
      <c r="DB27" s="106"/>
      <c r="DC27" s="107"/>
      <c r="DD27" s="107"/>
      <c r="DE27" s="108" t="str">
        <f t="shared" si="37"/>
        <v/>
      </c>
      <c r="DF27" s="109"/>
      <c r="DG27" s="109"/>
      <c r="DH27" s="109"/>
      <c r="DI27" s="108" t="str">
        <f t="shared" si="38"/>
        <v/>
      </c>
      <c r="DJ27" s="110"/>
      <c r="DK27" s="106"/>
      <c r="DL27" s="107"/>
      <c r="DM27" s="107"/>
      <c r="DN27" s="108" t="str">
        <f t="shared" si="39"/>
        <v/>
      </c>
      <c r="DO27" s="109"/>
      <c r="DP27" s="109"/>
      <c r="DQ27" s="109"/>
      <c r="DR27" s="108" t="str">
        <f t="shared" si="40"/>
        <v/>
      </c>
      <c r="DS27" s="110"/>
      <c r="DT27" s="106"/>
      <c r="DU27" s="107"/>
      <c r="DV27" s="107"/>
      <c r="DW27" s="108" t="str">
        <f t="shared" si="41"/>
        <v/>
      </c>
      <c r="DX27" s="109"/>
      <c r="DY27" s="109"/>
      <c r="DZ27" s="109"/>
      <c r="EA27" s="108" t="str">
        <f t="shared" si="42"/>
        <v/>
      </c>
      <c r="EB27" s="110"/>
      <c r="EF27" s="111">
        <f t="shared" si="43"/>
        <v>0</v>
      </c>
      <c r="EG27" s="111">
        <f t="shared" si="44"/>
        <v>0</v>
      </c>
      <c r="EH27" s="111">
        <f t="shared" si="45"/>
        <v>0</v>
      </c>
    </row>
    <row r="28" spans="1:138" s="99" customFormat="1" ht="42.65" customHeight="1">
      <c r="A28" s="112" t="s">
        <v>719</v>
      </c>
      <c r="B28" s="101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102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03"/>
      <c r="E28" s="104"/>
      <c r="F28" s="105"/>
      <c r="G28" s="106"/>
      <c r="H28" s="107"/>
      <c r="I28" s="107"/>
      <c r="J28" s="108" t="str">
        <f t="shared" si="15"/>
        <v/>
      </c>
      <c r="K28" s="109"/>
      <c r="L28" s="109"/>
      <c r="M28" s="109"/>
      <c r="N28" s="108" t="str">
        <f t="shared" si="46"/>
        <v/>
      </c>
      <c r="O28" s="110"/>
      <c r="P28" s="106"/>
      <c r="Q28" s="107"/>
      <c r="R28" s="107"/>
      <c r="S28" s="108" t="str">
        <f t="shared" si="17"/>
        <v/>
      </c>
      <c r="T28" s="109"/>
      <c r="U28" s="109"/>
      <c r="V28" s="109"/>
      <c r="W28" s="108" t="str">
        <f t="shared" si="18"/>
        <v/>
      </c>
      <c r="X28" s="110"/>
      <c r="Y28" s="106"/>
      <c r="Z28" s="107"/>
      <c r="AA28" s="107"/>
      <c r="AB28" s="108" t="str">
        <f t="shared" si="19"/>
        <v/>
      </c>
      <c r="AC28" s="109"/>
      <c r="AD28" s="109"/>
      <c r="AE28" s="109"/>
      <c r="AF28" s="108" t="str">
        <f t="shared" si="20"/>
        <v/>
      </c>
      <c r="AG28" s="110"/>
      <c r="AH28" s="106"/>
      <c r="AI28" s="107"/>
      <c r="AJ28" s="107"/>
      <c r="AK28" s="108" t="str">
        <f t="shared" si="21"/>
        <v/>
      </c>
      <c r="AL28" s="109"/>
      <c r="AM28" s="109"/>
      <c r="AN28" s="109"/>
      <c r="AO28" s="108" t="str">
        <f t="shared" si="22"/>
        <v/>
      </c>
      <c r="AP28" s="110"/>
      <c r="AQ28" s="106"/>
      <c r="AR28" s="107"/>
      <c r="AS28" s="107"/>
      <c r="AT28" s="108" t="str">
        <f t="shared" si="23"/>
        <v/>
      </c>
      <c r="AU28" s="109"/>
      <c r="AV28" s="109"/>
      <c r="AW28" s="109"/>
      <c r="AX28" s="108" t="str">
        <f t="shared" si="24"/>
        <v/>
      </c>
      <c r="AY28" s="110"/>
      <c r="AZ28" s="106"/>
      <c r="BA28" s="107"/>
      <c r="BB28" s="107"/>
      <c r="BC28" s="108" t="str">
        <f t="shared" si="25"/>
        <v/>
      </c>
      <c r="BD28" s="109"/>
      <c r="BE28" s="109"/>
      <c r="BF28" s="109"/>
      <c r="BG28" s="108" t="str">
        <f t="shared" si="26"/>
        <v/>
      </c>
      <c r="BH28" s="110"/>
      <c r="BI28" s="106"/>
      <c r="BJ28" s="107"/>
      <c r="BK28" s="107"/>
      <c r="BL28" s="108" t="str">
        <f t="shared" si="27"/>
        <v/>
      </c>
      <c r="BM28" s="109"/>
      <c r="BN28" s="109"/>
      <c r="BO28" s="109"/>
      <c r="BP28" s="108" t="str">
        <f t="shared" si="28"/>
        <v/>
      </c>
      <c r="BQ28" s="110"/>
      <c r="BR28" s="106"/>
      <c r="BS28" s="107"/>
      <c r="BT28" s="107"/>
      <c r="BU28" s="108" t="str">
        <f t="shared" si="29"/>
        <v/>
      </c>
      <c r="BV28" s="109"/>
      <c r="BW28" s="109"/>
      <c r="BX28" s="109"/>
      <c r="BY28" s="108" t="str">
        <f t="shared" si="30"/>
        <v/>
      </c>
      <c r="BZ28" s="110"/>
      <c r="CA28" s="106"/>
      <c r="CB28" s="107"/>
      <c r="CC28" s="107"/>
      <c r="CD28" s="108" t="str">
        <f t="shared" si="31"/>
        <v/>
      </c>
      <c r="CE28" s="109"/>
      <c r="CF28" s="109"/>
      <c r="CG28" s="109"/>
      <c r="CH28" s="108" t="str">
        <f t="shared" si="32"/>
        <v/>
      </c>
      <c r="CI28" s="110"/>
      <c r="CJ28" s="106"/>
      <c r="CK28" s="107"/>
      <c r="CL28" s="107"/>
      <c r="CM28" s="108" t="str">
        <f t="shared" si="33"/>
        <v/>
      </c>
      <c r="CN28" s="109"/>
      <c r="CO28" s="109"/>
      <c r="CP28" s="109"/>
      <c r="CQ28" s="108" t="str">
        <f t="shared" si="34"/>
        <v/>
      </c>
      <c r="CR28" s="110"/>
      <c r="CS28" s="106"/>
      <c r="CT28" s="107"/>
      <c r="CU28" s="107"/>
      <c r="CV28" s="108" t="str">
        <f t="shared" si="35"/>
        <v/>
      </c>
      <c r="CW28" s="109"/>
      <c r="CX28" s="109"/>
      <c r="CY28" s="109"/>
      <c r="CZ28" s="108" t="str">
        <f t="shared" si="36"/>
        <v/>
      </c>
      <c r="DA28" s="110"/>
      <c r="DB28" s="106"/>
      <c r="DC28" s="107"/>
      <c r="DD28" s="107"/>
      <c r="DE28" s="108" t="str">
        <f t="shared" si="37"/>
        <v/>
      </c>
      <c r="DF28" s="109"/>
      <c r="DG28" s="109"/>
      <c r="DH28" s="109"/>
      <c r="DI28" s="108" t="str">
        <f t="shared" si="38"/>
        <v/>
      </c>
      <c r="DJ28" s="110"/>
      <c r="DK28" s="106"/>
      <c r="DL28" s="107"/>
      <c r="DM28" s="107"/>
      <c r="DN28" s="108" t="str">
        <f t="shared" si="39"/>
        <v/>
      </c>
      <c r="DO28" s="109"/>
      <c r="DP28" s="109"/>
      <c r="DQ28" s="109"/>
      <c r="DR28" s="108" t="str">
        <f t="shared" si="40"/>
        <v/>
      </c>
      <c r="DS28" s="110"/>
      <c r="DT28" s="106"/>
      <c r="DU28" s="107"/>
      <c r="DV28" s="107"/>
      <c r="DW28" s="108" t="str">
        <f t="shared" si="41"/>
        <v/>
      </c>
      <c r="DX28" s="109"/>
      <c r="DY28" s="109"/>
      <c r="DZ28" s="109"/>
      <c r="EA28" s="108" t="str">
        <f t="shared" si="42"/>
        <v/>
      </c>
      <c r="EB28" s="110"/>
      <c r="EF28" s="111">
        <f t="shared" si="43"/>
        <v>0</v>
      </c>
      <c r="EG28" s="111">
        <f t="shared" si="44"/>
        <v>0</v>
      </c>
      <c r="EH28" s="111">
        <f t="shared" si="45"/>
        <v>0</v>
      </c>
    </row>
    <row r="29" spans="1:138" s="99" customFormat="1" ht="42.65" customHeight="1">
      <c r="A29" s="112" t="s">
        <v>720</v>
      </c>
      <c r="B29" s="101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102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03"/>
      <c r="E29" s="104"/>
      <c r="F29" s="105"/>
      <c r="G29" s="106"/>
      <c r="H29" s="107"/>
      <c r="I29" s="107"/>
      <c r="J29" s="108" t="str">
        <f t="shared" si="15"/>
        <v/>
      </c>
      <c r="K29" s="109"/>
      <c r="L29" s="109"/>
      <c r="M29" s="109"/>
      <c r="N29" s="108" t="str">
        <f t="shared" si="46"/>
        <v/>
      </c>
      <c r="O29" s="110"/>
      <c r="P29" s="106"/>
      <c r="Q29" s="107"/>
      <c r="R29" s="107"/>
      <c r="S29" s="108" t="str">
        <f t="shared" si="17"/>
        <v/>
      </c>
      <c r="T29" s="109"/>
      <c r="U29" s="109"/>
      <c r="V29" s="109"/>
      <c r="W29" s="108" t="str">
        <f t="shared" si="18"/>
        <v/>
      </c>
      <c r="X29" s="110"/>
      <c r="Y29" s="106"/>
      <c r="Z29" s="107"/>
      <c r="AA29" s="107"/>
      <c r="AB29" s="108" t="str">
        <f t="shared" si="19"/>
        <v/>
      </c>
      <c r="AC29" s="109"/>
      <c r="AD29" s="109"/>
      <c r="AE29" s="109"/>
      <c r="AF29" s="108" t="str">
        <f t="shared" si="20"/>
        <v/>
      </c>
      <c r="AG29" s="110"/>
      <c r="AH29" s="106"/>
      <c r="AI29" s="107"/>
      <c r="AJ29" s="107"/>
      <c r="AK29" s="108" t="str">
        <f t="shared" si="21"/>
        <v/>
      </c>
      <c r="AL29" s="109"/>
      <c r="AM29" s="109"/>
      <c r="AN29" s="109"/>
      <c r="AO29" s="108" t="str">
        <f t="shared" si="22"/>
        <v/>
      </c>
      <c r="AP29" s="110"/>
      <c r="AQ29" s="106"/>
      <c r="AR29" s="107"/>
      <c r="AS29" s="107"/>
      <c r="AT29" s="108" t="str">
        <f t="shared" si="23"/>
        <v/>
      </c>
      <c r="AU29" s="109"/>
      <c r="AV29" s="109"/>
      <c r="AW29" s="109"/>
      <c r="AX29" s="108" t="str">
        <f t="shared" si="24"/>
        <v/>
      </c>
      <c r="AY29" s="110"/>
      <c r="AZ29" s="106"/>
      <c r="BA29" s="107"/>
      <c r="BB29" s="107"/>
      <c r="BC29" s="108" t="str">
        <f t="shared" si="25"/>
        <v/>
      </c>
      <c r="BD29" s="109"/>
      <c r="BE29" s="109"/>
      <c r="BF29" s="109"/>
      <c r="BG29" s="108" t="str">
        <f t="shared" si="26"/>
        <v/>
      </c>
      <c r="BH29" s="110"/>
      <c r="BI29" s="106"/>
      <c r="BJ29" s="107"/>
      <c r="BK29" s="107"/>
      <c r="BL29" s="108" t="str">
        <f t="shared" si="27"/>
        <v/>
      </c>
      <c r="BM29" s="109"/>
      <c r="BN29" s="109"/>
      <c r="BO29" s="109"/>
      <c r="BP29" s="108" t="str">
        <f t="shared" si="28"/>
        <v/>
      </c>
      <c r="BQ29" s="110"/>
      <c r="BR29" s="106"/>
      <c r="BS29" s="107"/>
      <c r="BT29" s="107"/>
      <c r="BU29" s="108" t="str">
        <f t="shared" si="29"/>
        <v/>
      </c>
      <c r="BV29" s="109"/>
      <c r="BW29" s="109"/>
      <c r="BX29" s="109"/>
      <c r="BY29" s="108" t="str">
        <f t="shared" si="30"/>
        <v/>
      </c>
      <c r="BZ29" s="110"/>
      <c r="CA29" s="106"/>
      <c r="CB29" s="107"/>
      <c r="CC29" s="107"/>
      <c r="CD29" s="108" t="str">
        <f t="shared" si="31"/>
        <v/>
      </c>
      <c r="CE29" s="109"/>
      <c r="CF29" s="109"/>
      <c r="CG29" s="109"/>
      <c r="CH29" s="108" t="str">
        <f t="shared" si="32"/>
        <v/>
      </c>
      <c r="CI29" s="110"/>
      <c r="CJ29" s="106"/>
      <c r="CK29" s="107"/>
      <c r="CL29" s="107"/>
      <c r="CM29" s="108" t="str">
        <f t="shared" si="33"/>
        <v/>
      </c>
      <c r="CN29" s="109"/>
      <c r="CO29" s="109"/>
      <c r="CP29" s="109"/>
      <c r="CQ29" s="108" t="str">
        <f t="shared" si="34"/>
        <v/>
      </c>
      <c r="CR29" s="110"/>
      <c r="CS29" s="106"/>
      <c r="CT29" s="107"/>
      <c r="CU29" s="107"/>
      <c r="CV29" s="108" t="str">
        <f t="shared" si="35"/>
        <v/>
      </c>
      <c r="CW29" s="109"/>
      <c r="CX29" s="109"/>
      <c r="CY29" s="109"/>
      <c r="CZ29" s="108" t="str">
        <f t="shared" si="36"/>
        <v/>
      </c>
      <c r="DA29" s="110"/>
      <c r="DB29" s="106"/>
      <c r="DC29" s="107"/>
      <c r="DD29" s="107"/>
      <c r="DE29" s="108" t="str">
        <f t="shared" si="37"/>
        <v/>
      </c>
      <c r="DF29" s="109"/>
      <c r="DG29" s="109"/>
      <c r="DH29" s="109"/>
      <c r="DI29" s="108" t="str">
        <f t="shared" si="38"/>
        <v/>
      </c>
      <c r="DJ29" s="110"/>
      <c r="DK29" s="106"/>
      <c r="DL29" s="107"/>
      <c r="DM29" s="107"/>
      <c r="DN29" s="108" t="str">
        <f t="shared" si="39"/>
        <v/>
      </c>
      <c r="DO29" s="109"/>
      <c r="DP29" s="109"/>
      <c r="DQ29" s="109"/>
      <c r="DR29" s="108" t="str">
        <f t="shared" si="40"/>
        <v/>
      </c>
      <c r="DS29" s="110"/>
      <c r="DT29" s="106"/>
      <c r="DU29" s="107"/>
      <c r="DV29" s="107"/>
      <c r="DW29" s="108" t="str">
        <f t="shared" si="41"/>
        <v/>
      </c>
      <c r="DX29" s="109"/>
      <c r="DY29" s="109"/>
      <c r="DZ29" s="109"/>
      <c r="EA29" s="108" t="str">
        <f t="shared" si="42"/>
        <v/>
      </c>
      <c r="EB29" s="110"/>
      <c r="EF29" s="111">
        <f t="shared" si="43"/>
        <v>0</v>
      </c>
      <c r="EG29" s="111">
        <f t="shared" si="44"/>
        <v>0</v>
      </c>
      <c r="EH29" s="111">
        <f t="shared" si="45"/>
        <v>0</v>
      </c>
    </row>
    <row r="30" spans="1:138" s="99" customFormat="1" ht="42.65" customHeight="1">
      <c r="A30" s="112" t="s">
        <v>721</v>
      </c>
      <c r="B30" s="101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102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03"/>
      <c r="E30" s="104"/>
      <c r="F30" s="105"/>
      <c r="G30" s="106"/>
      <c r="H30" s="107"/>
      <c r="I30" s="107"/>
      <c r="J30" s="108" t="str">
        <f t="shared" si="15"/>
        <v/>
      </c>
      <c r="K30" s="109"/>
      <c r="L30" s="109"/>
      <c r="M30" s="109"/>
      <c r="N30" s="108" t="str">
        <f t="shared" si="46"/>
        <v/>
      </c>
      <c r="O30" s="110"/>
      <c r="P30" s="106"/>
      <c r="Q30" s="107"/>
      <c r="R30" s="107"/>
      <c r="S30" s="108" t="str">
        <f t="shared" si="17"/>
        <v/>
      </c>
      <c r="T30" s="109"/>
      <c r="U30" s="109"/>
      <c r="V30" s="109"/>
      <c r="W30" s="108" t="str">
        <f t="shared" si="18"/>
        <v/>
      </c>
      <c r="X30" s="110"/>
      <c r="Y30" s="106"/>
      <c r="Z30" s="107"/>
      <c r="AA30" s="107"/>
      <c r="AB30" s="108" t="str">
        <f t="shared" si="19"/>
        <v/>
      </c>
      <c r="AC30" s="109"/>
      <c r="AD30" s="109"/>
      <c r="AE30" s="109"/>
      <c r="AF30" s="108" t="str">
        <f t="shared" si="20"/>
        <v/>
      </c>
      <c r="AG30" s="110"/>
      <c r="AH30" s="106"/>
      <c r="AI30" s="107"/>
      <c r="AJ30" s="107"/>
      <c r="AK30" s="108" t="str">
        <f t="shared" si="21"/>
        <v/>
      </c>
      <c r="AL30" s="109"/>
      <c r="AM30" s="109"/>
      <c r="AN30" s="109"/>
      <c r="AO30" s="108" t="str">
        <f t="shared" si="22"/>
        <v/>
      </c>
      <c r="AP30" s="110"/>
      <c r="AQ30" s="106"/>
      <c r="AR30" s="107"/>
      <c r="AS30" s="107"/>
      <c r="AT30" s="108" t="str">
        <f t="shared" si="23"/>
        <v/>
      </c>
      <c r="AU30" s="109"/>
      <c r="AV30" s="109"/>
      <c r="AW30" s="109"/>
      <c r="AX30" s="108" t="str">
        <f t="shared" si="24"/>
        <v/>
      </c>
      <c r="AY30" s="110"/>
      <c r="AZ30" s="106"/>
      <c r="BA30" s="107"/>
      <c r="BB30" s="107"/>
      <c r="BC30" s="108" t="str">
        <f t="shared" si="25"/>
        <v/>
      </c>
      <c r="BD30" s="109"/>
      <c r="BE30" s="109"/>
      <c r="BF30" s="109"/>
      <c r="BG30" s="108" t="str">
        <f t="shared" si="26"/>
        <v/>
      </c>
      <c r="BH30" s="110"/>
      <c r="BI30" s="106"/>
      <c r="BJ30" s="107"/>
      <c r="BK30" s="107"/>
      <c r="BL30" s="108" t="str">
        <f t="shared" si="27"/>
        <v/>
      </c>
      <c r="BM30" s="109"/>
      <c r="BN30" s="109"/>
      <c r="BO30" s="109"/>
      <c r="BP30" s="108" t="str">
        <f t="shared" si="28"/>
        <v/>
      </c>
      <c r="BQ30" s="110"/>
      <c r="BR30" s="106"/>
      <c r="BS30" s="107"/>
      <c r="BT30" s="107"/>
      <c r="BU30" s="108" t="str">
        <f t="shared" si="29"/>
        <v/>
      </c>
      <c r="BV30" s="109"/>
      <c r="BW30" s="109"/>
      <c r="BX30" s="109"/>
      <c r="BY30" s="108" t="str">
        <f t="shared" si="30"/>
        <v/>
      </c>
      <c r="BZ30" s="110"/>
      <c r="CA30" s="106"/>
      <c r="CB30" s="107"/>
      <c r="CC30" s="107"/>
      <c r="CD30" s="108" t="str">
        <f t="shared" si="31"/>
        <v/>
      </c>
      <c r="CE30" s="109"/>
      <c r="CF30" s="109"/>
      <c r="CG30" s="109"/>
      <c r="CH30" s="108" t="str">
        <f t="shared" si="32"/>
        <v/>
      </c>
      <c r="CI30" s="110"/>
      <c r="CJ30" s="106"/>
      <c r="CK30" s="107"/>
      <c r="CL30" s="107"/>
      <c r="CM30" s="108" t="str">
        <f t="shared" si="33"/>
        <v/>
      </c>
      <c r="CN30" s="109"/>
      <c r="CO30" s="109"/>
      <c r="CP30" s="109"/>
      <c r="CQ30" s="108" t="str">
        <f t="shared" si="34"/>
        <v/>
      </c>
      <c r="CR30" s="110"/>
      <c r="CS30" s="106"/>
      <c r="CT30" s="107"/>
      <c r="CU30" s="107"/>
      <c r="CV30" s="108" t="str">
        <f t="shared" si="35"/>
        <v/>
      </c>
      <c r="CW30" s="109"/>
      <c r="CX30" s="109"/>
      <c r="CY30" s="109"/>
      <c r="CZ30" s="108" t="str">
        <f t="shared" si="36"/>
        <v/>
      </c>
      <c r="DA30" s="110"/>
      <c r="DB30" s="106"/>
      <c r="DC30" s="107"/>
      <c r="DD30" s="107"/>
      <c r="DE30" s="108" t="str">
        <f t="shared" si="37"/>
        <v/>
      </c>
      <c r="DF30" s="109"/>
      <c r="DG30" s="109"/>
      <c r="DH30" s="109"/>
      <c r="DI30" s="108" t="str">
        <f t="shared" si="38"/>
        <v/>
      </c>
      <c r="DJ30" s="110"/>
      <c r="DK30" s="106"/>
      <c r="DL30" s="107"/>
      <c r="DM30" s="107"/>
      <c r="DN30" s="108" t="str">
        <f t="shared" si="39"/>
        <v/>
      </c>
      <c r="DO30" s="109"/>
      <c r="DP30" s="109"/>
      <c r="DQ30" s="109"/>
      <c r="DR30" s="108" t="str">
        <f t="shared" si="40"/>
        <v/>
      </c>
      <c r="DS30" s="110"/>
      <c r="DT30" s="106"/>
      <c r="DU30" s="107"/>
      <c r="DV30" s="107"/>
      <c r="DW30" s="108" t="str">
        <f t="shared" si="41"/>
        <v/>
      </c>
      <c r="DX30" s="109"/>
      <c r="DY30" s="109"/>
      <c r="DZ30" s="109"/>
      <c r="EA30" s="108" t="str">
        <f t="shared" si="42"/>
        <v/>
      </c>
      <c r="EB30" s="110"/>
      <c r="EF30" s="111">
        <f t="shared" si="43"/>
        <v>0</v>
      </c>
      <c r="EG30" s="111">
        <f t="shared" si="44"/>
        <v>0</v>
      </c>
      <c r="EH30" s="111">
        <f t="shared" si="45"/>
        <v>0</v>
      </c>
    </row>
    <row r="31" spans="1:138" s="99" customFormat="1" ht="42.65" customHeight="1">
      <c r="A31" s="112" t="s">
        <v>722</v>
      </c>
      <c r="B31" s="101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102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03"/>
      <c r="E31" s="104"/>
      <c r="F31" s="105"/>
      <c r="G31" s="106"/>
      <c r="H31" s="107"/>
      <c r="I31" s="107"/>
      <c r="J31" s="108" t="str">
        <f t="shared" si="15"/>
        <v/>
      </c>
      <c r="K31" s="109"/>
      <c r="L31" s="109"/>
      <c r="M31" s="109"/>
      <c r="N31" s="108" t="str">
        <f t="shared" si="46"/>
        <v/>
      </c>
      <c r="O31" s="110"/>
      <c r="P31" s="106"/>
      <c r="Q31" s="107"/>
      <c r="R31" s="107"/>
      <c r="S31" s="108" t="str">
        <f t="shared" si="17"/>
        <v/>
      </c>
      <c r="T31" s="109"/>
      <c r="U31" s="109"/>
      <c r="V31" s="109"/>
      <c r="W31" s="108" t="str">
        <f t="shared" si="18"/>
        <v/>
      </c>
      <c r="X31" s="110"/>
      <c r="Y31" s="106"/>
      <c r="Z31" s="107"/>
      <c r="AA31" s="107"/>
      <c r="AB31" s="108" t="str">
        <f t="shared" si="19"/>
        <v/>
      </c>
      <c r="AC31" s="109"/>
      <c r="AD31" s="109"/>
      <c r="AE31" s="109"/>
      <c r="AF31" s="108" t="str">
        <f t="shared" si="20"/>
        <v/>
      </c>
      <c r="AG31" s="110"/>
      <c r="AH31" s="106"/>
      <c r="AI31" s="107"/>
      <c r="AJ31" s="107"/>
      <c r="AK31" s="108" t="str">
        <f t="shared" si="21"/>
        <v/>
      </c>
      <c r="AL31" s="109"/>
      <c r="AM31" s="109"/>
      <c r="AN31" s="109"/>
      <c r="AO31" s="108" t="str">
        <f t="shared" si="22"/>
        <v/>
      </c>
      <c r="AP31" s="110"/>
      <c r="AQ31" s="106"/>
      <c r="AR31" s="107"/>
      <c r="AS31" s="107"/>
      <c r="AT31" s="108" t="str">
        <f t="shared" si="23"/>
        <v/>
      </c>
      <c r="AU31" s="109"/>
      <c r="AV31" s="109"/>
      <c r="AW31" s="109"/>
      <c r="AX31" s="108" t="str">
        <f t="shared" si="24"/>
        <v/>
      </c>
      <c r="AY31" s="110"/>
      <c r="AZ31" s="106"/>
      <c r="BA31" s="107"/>
      <c r="BB31" s="107"/>
      <c r="BC31" s="108" t="str">
        <f t="shared" si="25"/>
        <v/>
      </c>
      <c r="BD31" s="109"/>
      <c r="BE31" s="109"/>
      <c r="BF31" s="109"/>
      <c r="BG31" s="108" t="str">
        <f t="shared" si="26"/>
        <v/>
      </c>
      <c r="BH31" s="110"/>
      <c r="BI31" s="106"/>
      <c r="BJ31" s="107"/>
      <c r="BK31" s="107"/>
      <c r="BL31" s="108" t="str">
        <f t="shared" si="27"/>
        <v/>
      </c>
      <c r="BM31" s="109"/>
      <c r="BN31" s="109"/>
      <c r="BO31" s="109"/>
      <c r="BP31" s="108" t="str">
        <f t="shared" si="28"/>
        <v/>
      </c>
      <c r="BQ31" s="110"/>
      <c r="BR31" s="106"/>
      <c r="BS31" s="107"/>
      <c r="BT31" s="107"/>
      <c r="BU31" s="108" t="str">
        <f t="shared" si="29"/>
        <v/>
      </c>
      <c r="BV31" s="109"/>
      <c r="BW31" s="109"/>
      <c r="BX31" s="109"/>
      <c r="BY31" s="108" t="str">
        <f t="shared" si="30"/>
        <v/>
      </c>
      <c r="BZ31" s="110"/>
      <c r="CA31" s="106"/>
      <c r="CB31" s="107"/>
      <c r="CC31" s="107"/>
      <c r="CD31" s="108" t="str">
        <f t="shared" si="31"/>
        <v/>
      </c>
      <c r="CE31" s="109"/>
      <c r="CF31" s="109"/>
      <c r="CG31" s="109"/>
      <c r="CH31" s="108" t="str">
        <f t="shared" si="32"/>
        <v/>
      </c>
      <c r="CI31" s="110"/>
      <c r="CJ31" s="106"/>
      <c r="CK31" s="107"/>
      <c r="CL31" s="107"/>
      <c r="CM31" s="108" t="str">
        <f t="shared" si="33"/>
        <v/>
      </c>
      <c r="CN31" s="109"/>
      <c r="CO31" s="109"/>
      <c r="CP31" s="109"/>
      <c r="CQ31" s="108" t="str">
        <f t="shared" si="34"/>
        <v/>
      </c>
      <c r="CR31" s="110"/>
      <c r="CS31" s="106"/>
      <c r="CT31" s="107"/>
      <c r="CU31" s="107"/>
      <c r="CV31" s="108" t="str">
        <f t="shared" si="35"/>
        <v/>
      </c>
      <c r="CW31" s="109"/>
      <c r="CX31" s="109"/>
      <c r="CY31" s="109"/>
      <c r="CZ31" s="108" t="str">
        <f t="shared" si="36"/>
        <v/>
      </c>
      <c r="DA31" s="110"/>
      <c r="DB31" s="106"/>
      <c r="DC31" s="107"/>
      <c r="DD31" s="107"/>
      <c r="DE31" s="108" t="str">
        <f t="shared" si="37"/>
        <v/>
      </c>
      <c r="DF31" s="109"/>
      <c r="DG31" s="109"/>
      <c r="DH31" s="109"/>
      <c r="DI31" s="108" t="str">
        <f t="shared" si="38"/>
        <v/>
      </c>
      <c r="DJ31" s="110"/>
      <c r="DK31" s="106"/>
      <c r="DL31" s="107"/>
      <c r="DM31" s="107"/>
      <c r="DN31" s="108" t="str">
        <f t="shared" si="39"/>
        <v/>
      </c>
      <c r="DO31" s="109"/>
      <c r="DP31" s="109"/>
      <c r="DQ31" s="109"/>
      <c r="DR31" s="108" t="str">
        <f t="shared" si="40"/>
        <v/>
      </c>
      <c r="DS31" s="110"/>
      <c r="DT31" s="106"/>
      <c r="DU31" s="107"/>
      <c r="DV31" s="107"/>
      <c r="DW31" s="108" t="str">
        <f t="shared" si="41"/>
        <v/>
      </c>
      <c r="DX31" s="109"/>
      <c r="DY31" s="109"/>
      <c r="DZ31" s="109"/>
      <c r="EA31" s="108" t="str">
        <f t="shared" si="42"/>
        <v/>
      </c>
      <c r="EB31" s="110"/>
      <c r="EF31" s="111">
        <f t="shared" si="43"/>
        <v>0</v>
      </c>
      <c r="EG31" s="111">
        <f t="shared" si="44"/>
        <v>0</v>
      </c>
      <c r="EH31" s="111">
        <f t="shared" si="45"/>
        <v>0</v>
      </c>
    </row>
    <row r="32" spans="1:138" s="99" customFormat="1" ht="42.65" customHeight="1">
      <c r="A32" s="112" t="s">
        <v>723</v>
      </c>
      <c r="B32" s="101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102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03"/>
      <c r="E32" s="104"/>
      <c r="F32" s="105"/>
      <c r="G32" s="106"/>
      <c r="H32" s="107"/>
      <c r="I32" s="107"/>
      <c r="J32" s="108" t="str">
        <f t="shared" si="15"/>
        <v/>
      </c>
      <c r="K32" s="109"/>
      <c r="L32" s="109"/>
      <c r="M32" s="109"/>
      <c r="N32" s="108" t="str">
        <f t="shared" si="46"/>
        <v/>
      </c>
      <c r="O32" s="110"/>
      <c r="P32" s="106"/>
      <c r="Q32" s="107"/>
      <c r="R32" s="107"/>
      <c r="S32" s="108" t="str">
        <f t="shared" si="17"/>
        <v/>
      </c>
      <c r="T32" s="109"/>
      <c r="U32" s="109"/>
      <c r="V32" s="109"/>
      <c r="W32" s="108" t="str">
        <f t="shared" si="18"/>
        <v/>
      </c>
      <c r="X32" s="110"/>
      <c r="Y32" s="106"/>
      <c r="Z32" s="107"/>
      <c r="AA32" s="107"/>
      <c r="AB32" s="108" t="str">
        <f t="shared" si="19"/>
        <v/>
      </c>
      <c r="AC32" s="109"/>
      <c r="AD32" s="109"/>
      <c r="AE32" s="109"/>
      <c r="AF32" s="108" t="str">
        <f t="shared" si="20"/>
        <v/>
      </c>
      <c r="AG32" s="110"/>
      <c r="AH32" s="106"/>
      <c r="AI32" s="107"/>
      <c r="AJ32" s="107"/>
      <c r="AK32" s="108" t="str">
        <f t="shared" si="21"/>
        <v/>
      </c>
      <c r="AL32" s="109"/>
      <c r="AM32" s="109"/>
      <c r="AN32" s="109"/>
      <c r="AO32" s="108" t="str">
        <f t="shared" si="22"/>
        <v/>
      </c>
      <c r="AP32" s="110"/>
      <c r="AQ32" s="106"/>
      <c r="AR32" s="107"/>
      <c r="AS32" s="107"/>
      <c r="AT32" s="108" t="str">
        <f t="shared" si="23"/>
        <v/>
      </c>
      <c r="AU32" s="109"/>
      <c r="AV32" s="109"/>
      <c r="AW32" s="109"/>
      <c r="AX32" s="108" t="str">
        <f t="shared" si="24"/>
        <v/>
      </c>
      <c r="AY32" s="110"/>
      <c r="AZ32" s="106"/>
      <c r="BA32" s="107"/>
      <c r="BB32" s="107"/>
      <c r="BC32" s="108" t="str">
        <f t="shared" si="25"/>
        <v/>
      </c>
      <c r="BD32" s="109"/>
      <c r="BE32" s="109"/>
      <c r="BF32" s="109"/>
      <c r="BG32" s="108" t="str">
        <f t="shared" si="26"/>
        <v/>
      </c>
      <c r="BH32" s="110"/>
      <c r="BI32" s="106"/>
      <c r="BJ32" s="107"/>
      <c r="BK32" s="107"/>
      <c r="BL32" s="108" t="str">
        <f t="shared" si="27"/>
        <v/>
      </c>
      <c r="BM32" s="109"/>
      <c r="BN32" s="109"/>
      <c r="BO32" s="109"/>
      <c r="BP32" s="108" t="str">
        <f t="shared" si="28"/>
        <v/>
      </c>
      <c r="BQ32" s="110"/>
      <c r="BR32" s="106"/>
      <c r="BS32" s="107"/>
      <c r="BT32" s="107"/>
      <c r="BU32" s="108" t="str">
        <f t="shared" si="29"/>
        <v/>
      </c>
      <c r="BV32" s="109"/>
      <c r="BW32" s="109"/>
      <c r="BX32" s="109"/>
      <c r="BY32" s="108" t="str">
        <f t="shared" si="30"/>
        <v/>
      </c>
      <c r="BZ32" s="110"/>
      <c r="CA32" s="106"/>
      <c r="CB32" s="107"/>
      <c r="CC32" s="107"/>
      <c r="CD32" s="108" t="str">
        <f t="shared" si="31"/>
        <v/>
      </c>
      <c r="CE32" s="109"/>
      <c r="CF32" s="109"/>
      <c r="CG32" s="109"/>
      <c r="CH32" s="108" t="str">
        <f t="shared" si="32"/>
        <v/>
      </c>
      <c r="CI32" s="110"/>
      <c r="CJ32" s="106"/>
      <c r="CK32" s="107"/>
      <c r="CL32" s="107"/>
      <c r="CM32" s="108" t="str">
        <f t="shared" si="33"/>
        <v/>
      </c>
      <c r="CN32" s="109"/>
      <c r="CO32" s="109"/>
      <c r="CP32" s="109"/>
      <c r="CQ32" s="108" t="str">
        <f t="shared" si="34"/>
        <v/>
      </c>
      <c r="CR32" s="110"/>
      <c r="CS32" s="106"/>
      <c r="CT32" s="107"/>
      <c r="CU32" s="107"/>
      <c r="CV32" s="108" t="str">
        <f t="shared" si="35"/>
        <v/>
      </c>
      <c r="CW32" s="109"/>
      <c r="CX32" s="109"/>
      <c r="CY32" s="109"/>
      <c r="CZ32" s="108" t="str">
        <f t="shared" si="36"/>
        <v/>
      </c>
      <c r="DA32" s="110"/>
      <c r="DB32" s="106"/>
      <c r="DC32" s="107"/>
      <c r="DD32" s="107"/>
      <c r="DE32" s="108" t="str">
        <f t="shared" si="37"/>
        <v/>
      </c>
      <c r="DF32" s="109"/>
      <c r="DG32" s="109"/>
      <c r="DH32" s="109"/>
      <c r="DI32" s="108" t="str">
        <f t="shared" si="38"/>
        <v/>
      </c>
      <c r="DJ32" s="110"/>
      <c r="DK32" s="106"/>
      <c r="DL32" s="107"/>
      <c r="DM32" s="107"/>
      <c r="DN32" s="108" t="str">
        <f t="shared" si="39"/>
        <v/>
      </c>
      <c r="DO32" s="109"/>
      <c r="DP32" s="109"/>
      <c r="DQ32" s="109"/>
      <c r="DR32" s="108" t="str">
        <f t="shared" si="40"/>
        <v/>
      </c>
      <c r="DS32" s="110"/>
      <c r="DT32" s="106"/>
      <c r="DU32" s="107"/>
      <c r="DV32" s="107"/>
      <c r="DW32" s="108" t="str">
        <f t="shared" si="41"/>
        <v/>
      </c>
      <c r="DX32" s="109"/>
      <c r="DY32" s="109"/>
      <c r="DZ32" s="109"/>
      <c r="EA32" s="108" t="str">
        <f t="shared" si="42"/>
        <v/>
      </c>
      <c r="EB32" s="110"/>
      <c r="EF32" s="111">
        <f t="shared" si="43"/>
        <v>0</v>
      </c>
      <c r="EG32" s="111">
        <f t="shared" si="44"/>
        <v>0</v>
      </c>
      <c r="EH32" s="111">
        <f t="shared" si="45"/>
        <v>0</v>
      </c>
    </row>
    <row r="33" spans="1:139" s="99" customFormat="1" ht="42.65" customHeight="1">
      <c r="A33" s="112" t="s">
        <v>724</v>
      </c>
      <c r="B33" s="101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102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03"/>
      <c r="E33" s="104"/>
      <c r="F33" s="105"/>
      <c r="G33" s="106"/>
      <c r="H33" s="107"/>
      <c r="I33" s="107"/>
      <c r="J33" s="108" t="str">
        <f t="shared" si="15"/>
        <v/>
      </c>
      <c r="K33" s="109"/>
      <c r="L33" s="109"/>
      <c r="M33" s="109"/>
      <c r="N33" s="108" t="str">
        <f t="shared" si="46"/>
        <v/>
      </c>
      <c r="O33" s="110"/>
      <c r="P33" s="106"/>
      <c r="Q33" s="107"/>
      <c r="R33" s="107"/>
      <c r="S33" s="108" t="str">
        <f t="shared" si="17"/>
        <v/>
      </c>
      <c r="T33" s="109"/>
      <c r="U33" s="109"/>
      <c r="V33" s="109"/>
      <c r="W33" s="108" t="str">
        <f t="shared" si="18"/>
        <v/>
      </c>
      <c r="X33" s="110"/>
      <c r="Y33" s="106"/>
      <c r="Z33" s="107"/>
      <c r="AA33" s="107"/>
      <c r="AB33" s="108" t="str">
        <f t="shared" si="19"/>
        <v/>
      </c>
      <c r="AC33" s="109"/>
      <c r="AD33" s="109"/>
      <c r="AE33" s="109"/>
      <c r="AF33" s="108" t="str">
        <f t="shared" si="20"/>
        <v/>
      </c>
      <c r="AG33" s="110"/>
      <c r="AH33" s="106"/>
      <c r="AI33" s="107"/>
      <c r="AJ33" s="107"/>
      <c r="AK33" s="108" t="str">
        <f t="shared" si="21"/>
        <v/>
      </c>
      <c r="AL33" s="109"/>
      <c r="AM33" s="109"/>
      <c r="AN33" s="109"/>
      <c r="AO33" s="108" t="str">
        <f t="shared" si="22"/>
        <v/>
      </c>
      <c r="AP33" s="110"/>
      <c r="AQ33" s="106"/>
      <c r="AR33" s="107"/>
      <c r="AS33" s="107"/>
      <c r="AT33" s="108" t="str">
        <f t="shared" si="23"/>
        <v/>
      </c>
      <c r="AU33" s="109"/>
      <c r="AV33" s="109"/>
      <c r="AW33" s="109"/>
      <c r="AX33" s="108" t="str">
        <f t="shared" si="24"/>
        <v/>
      </c>
      <c r="AY33" s="110"/>
      <c r="AZ33" s="106"/>
      <c r="BA33" s="107"/>
      <c r="BB33" s="107"/>
      <c r="BC33" s="108" t="str">
        <f t="shared" si="25"/>
        <v/>
      </c>
      <c r="BD33" s="109"/>
      <c r="BE33" s="109"/>
      <c r="BF33" s="109"/>
      <c r="BG33" s="108" t="str">
        <f t="shared" si="26"/>
        <v/>
      </c>
      <c r="BH33" s="110"/>
      <c r="BI33" s="106"/>
      <c r="BJ33" s="107"/>
      <c r="BK33" s="107"/>
      <c r="BL33" s="108" t="str">
        <f t="shared" si="27"/>
        <v/>
      </c>
      <c r="BM33" s="109"/>
      <c r="BN33" s="109"/>
      <c r="BO33" s="109"/>
      <c r="BP33" s="108" t="str">
        <f t="shared" si="28"/>
        <v/>
      </c>
      <c r="BQ33" s="110"/>
      <c r="BR33" s="106"/>
      <c r="BS33" s="107"/>
      <c r="BT33" s="107"/>
      <c r="BU33" s="108" t="str">
        <f t="shared" si="29"/>
        <v/>
      </c>
      <c r="BV33" s="109"/>
      <c r="BW33" s="109"/>
      <c r="BX33" s="109"/>
      <c r="BY33" s="108" t="str">
        <f t="shared" si="30"/>
        <v/>
      </c>
      <c r="BZ33" s="110"/>
      <c r="CA33" s="106"/>
      <c r="CB33" s="107"/>
      <c r="CC33" s="107"/>
      <c r="CD33" s="108" t="str">
        <f t="shared" si="31"/>
        <v/>
      </c>
      <c r="CE33" s="109"/>
      <c r="CF33" s="109"/>
      <c r="CG33" s="109"/>
      <c r="CH33" s="108" t="str">
        <f t="shared" si="32"/>
        <v/>
      </c>
      <c r="CI33" s="110"/>
      <c r="CJ33" s="106"/>
      <c r="CK33" s="107"/>
      <c r="CL33" s="107"/>
      <c r="CM33" s="108" t="str">
        <f t="shared" si="33"/>
        <v/>
      </c>
      <c r="CN33" s="109"/>
      <c r="CO33" s="109"/>
      <c r="CP33" s="109"/>
      <c r="CQ33" s="108" t="str">
        <f t="shared" si="34"/>
        <v/>
      </c>
      <c r="CR33" s="110"/>
      <c r="CS33" s="106"/>
      <c r="CT33" s="107"/>
      <c r="CU33" s="107"/>
      <c r="CV33" s="108" t="str">
        <f t="shared" si="35"/>
        <v/>
      </c>
      <c r="CW33" s="109"/>
      <c r="CX33" s="109"/>
      <c r="CY33" s="109"/>
      <c r="CZ33" s="108" t="str">
        <f t="shared" si="36"/>
        <v/>
      </c>
      <c r="DA33" s="110"/>
      <c r="DB33" s="106"/>
      <c r="DC33" s="107"/>
      <c r="DD33" s="107"/>
      <c r="DE33" s="108" t="str">
        <f t="shared" si="37"/>
        <v/>
      </c>
      <c r="DF33" s="109"/>
      <c r="DG33" s="109"/>
      <c r="DH33" s="109"/>
      <c r="DI33" s="108" t="str">
        <f t="shared" si="38"/>
        <v/>
      </c>
      <c r="DJ33" s="110"/>
      <c r="DK33" s="106"/>
      <c r="DL33" s="107"/>
      <c r="DM33" s="107"/>
      <c r="DN33" s="108" t="str">
        <f t="shared" si="39"/>
        <v/>
      </c>
      <c r="DO33" s="109"/>
      <c r="DP33" s="109"/>
      <c r="DQ33" s="109"/>
      <c r="DR33" s="108" t="str">
        <f t="shared" si="40"/>
        <v/>
      </c>
      <c r="DS33" s="110"/>
      <c r="DT33" s="106"/>
      <c r="DU33" s="107"/>
      <c r="DV33" s="107"/>
      <c r="DW33" s="108" t="str">
        <f t="shared" si="41"/>
        <v/>
      </c>
      <c r="DX33" s="109"/>
      <c r="DY33" s="109"/>
      <c r="DZ33" s="109"/>
      <c r="EA33" s="108" t="str">
        <f t="shared" si="42"/>
        <v/>
      </c>
      <c r="EB33" s="110"/>
      <c r="EF33" s="111">
        <f t="shared" si="43"/>
        <v>0</v>
      </c>
      <c r="EG33" s="111">
        <f t="shared" si="44"/>
        <v>0</v>
      </c>
      <c r="EH33" s="111">
        <f t="shared" si="45"/>
        <v>0</v>
      </c>
    </row>
    <row r="34" spans="1:139" s="99" customFormat="1" ht="42.65" customHeight="1">
      <c r="A34" s="112" t="s">
        <v>725</v>
      </c>
      <c r="B34" s="101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102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03"/>
      <c r="E34" s="104"/>
      <c r="F34" s="105"/>
      <c r="G34" s="106"/>
      <c r="H34" s="107"/>
      <c r="I34" s="107"/>
      <c r="J34" s="108" t="str">
        <f t="shared" si="15"/>
        <v/>
      </c>
      <c r="K34" s="109"/>
      <c r="L34" s="109"/>
      <c r="M34" s="109"/>
      <c r="N34" s="108" t="str">
        <f t="shared" si="46"/>
        <v/>
      </c>
      <c r="O34" s="110"/>
      <c r="P34" s="106"/>
      <c r="Q34" s="107"/>
      <c r="R34" s="107"/>
      <c r="S34" s="108" t="str">
        <f t="shared" si="17"/>
        <v/>
      </c>
      <c r="T34" s="109"/>
      <c r="U34" s="109"/>
      <c r="V34" s="109"/>
      <c r="W34" s="108" t="str">
        <f t="shared" si="18"/>
        <v/>
      </c>
      <c r="X34" s="110"/>
      <c r="Y34" s="106"/>
      <c r="Z34" s="107"/>
      <c r="AA34" s="107"/>
      <c r="AB34" s="108" t="str">
        <f t="shared" si="19"/>
        <v/>
      </c>
      <c r="AC34" s="109"/>
      <c r="AD34" s="109"/>
      <c r="AE34" s="109"/>
      <c r="AF34" s="108" t="str">
        <f t="shared" si="20"/>
        <v/>
      </c>
      <c r="AG34" s="110"/>
      <c r="AH34" s="106"/>
      <c r="AI34" s="107"/>
      <c r="AJ34" s="107"/>
      <c r="AK34" s="108" t="str">
        <f t="shared" si="21"/>
        <v/>
      </c>
      <c r="AL34" s="109"/>
      <c r="AM34" s="109"/>
      <c r="AN34" s="109"/>
      <c r="AO34" s="108" t="str">
        <f t="shared" si="22"/>
        <v/>
      </c>
      <c r="AP34" s="110"/>
      <c r="AQ34" s="106"/>
      <c r="AR34" s="107"/>
      <c r="AS34" s="107"/>
      <c r="AT34" s="108" t="str">
        <f t="shared" si="23"/>
        <v/>
      </c>
      <c r="AU34" s="109"/>
      <c r="AV34" s="109"/>
      <c r="AW34" s="109"/>
      <c r="AX34" s="108" t="str">
        <f t="shared" si="24"/>
        <v/>
      </c>
      <c r="AY34" s="110"/>
      <c r="AZ34" s="106"/>
      <c r="BA34" s="107"/>
      <c r="BB34" s="107"/>
      <c r="BC34" s="108" t="str">
        <f t="shared" si="25"/>
        <v/>
      </c>
      <c r="BD34" s="109"/>
      <c r="BE34" s="109"/>
      <c r="BF34" s="109"/>
      <c r="BG34" s="108" t="str">
        <f t="shared" si="26"/>
        <v/>
      </c>
      <c r="BH34" s="110"/>
      <c r="BI34" s="106"/>
      <c r="BJ34" s="107"/>
      <c r="BK34" s="107"/>
      <c r="BL34" s="108" t="str">
        <f t="shared" si="27"/>
        <v/>
      </c>
      <c r="BM34" s="109"/>
      <c r="BN34" s="109"/>
      <c r="BO34" s="109"/>
      <c r="BP34" s="108" t="str">
        <f t="shared" si="28"/>
        <v/>
      </c>
      <c r="BQ34" s="110"/>
      <c r="BR34" s="106"/>
      <c r="BS34" s="107"/>
      <c r="BT34" s="107"/>
      <c r="BU34" s="108" t="str">
        <f t="shared" si="29"/>
        <v/>
      </c>
      <c r="BV34" s="109"/>
      <c r="BW34" s="109"/>
      <c r="BX34" s="109"/>
      <c r="BY34" s="108" t="str">
        <f t="shared" si="30"/>
        <v/>
      </c>
      <c r="BZ34" s="110"/>
      <c r="CA34" s="106"/>
      <c r="CB34" s="107"/>
      <c r="CC34" s="107"/>
      <c r="CD34" s="108" t="str">
        <f t="shared" si="31"/>
        <v/>
      </c>
      <c r="CE34" s="109"/>
      <c r="CF34" s="109"/>
      <c r="CG34" s="109"/>
      <c r="CH34" s="108" t="str">
        <f t="shared" si="32"/>
        <v/>
      </c>
      <c r="CI34" s="110"/>
      <c r="CJ34" s="106"/>
      <c r="CK34" s="107"/>
      <c r="CL34" s="107"/>
      <c r="CM34" s="108" t="str">
        <f t="shared" si="33"/>
        <v/>
      </c>
      <c r="CN34" s="109"/>
      <c r="CO34" s="109"/>
      <c r="CP34" s="109"/>
      <c r="CQ34" s="108" t="str">
        <f t="shared" si="34"/>
        <v/>
      </c>
      <c r="CR34" s="110"/>
      <c r="CS34" s="106"/>
      <c r="CT34" s="107"/>
      <c r="CU34" s="107"/>
      <c r="CV34" s="108" t="str">
        <f t="shared" si="35"/>
        <v/>
      </c>
      <c r="CW34" s="109"/>
      <c r="CX34" s="109"/>
      <c r="CY34" s="109"/>
      <c r="CZ34" s="108" t="str">
        <f t="shared" si="36"/>
        <v/>
      </c>
      <c r="DA34" s="110"/>
      <c r="DB34" s="106"/>
      <c r="DC34" s="107"/>
      <c r="DD34" s="107"/>
      <c r="DE34" s="108" t="str">
        <f t="shared" si="37"/>
        <v/>
      </c>
      <c r="DF34" s="109"/>
      <c r="DG34" s="109"/>
      <c r="DH34" s="109"/>
      <c r="DI34" s="108" t="str">
        <f t="shared" si="38"/>
        <v/>
      </c>
      <c r="DJ34" s="110"/>
      <c r="DK34" s="106"/>
      <c r="DL34" s="107"/>
      <c r="DM34" s="107"/>
      <c r="DN34" s="108" t="str">
        <f t="shared" si="39"/>
        <v/>
      </c>
      <c r="DO34" s="109"/>
      <c r="DP34" s="109"/>
      <c r="DQ34" s="109"/>
      <c r="DR34" s="108" t="str">
        <f t="shared" si="40"/>
        <v/>
      </c>
      <c r="DS34" s="110"/>
      <c r="DT34" s="106"/>
      <c r="DU34" s="107"/>
      <c r="DV34" s="107"/>
      <c r="DW34" s="108" t="str">
        <f t="shared" si="41"/>
        <v/>
      </c>
      <c r="DX34" s="109"/>
      <c r="DY34" s="109"/>
      <c r="DZ34" s="109"/>
      <c r="EA34" s="108" t="str">
        <f t="shared" si="42"/>
        <v/>
      </c>
      <c r="EB34" s="110"/>
      <c r="EF34" s="111">
        <f t="shared" si="43"/>
        <v>0</v>
      </c>
      <c r="EG34" s="111">
        <f t="shared" si="44"/>
        <v>0</v>
      </c>
      <c r="EH34" s="111">
        <f t="shared" si="45"/>
        <v>0</v>
      </c>
    </row>
    <row r="35" spans="1:139" s="99" customFormat="1" ht="42.65" customHeight="1">
      <c r="A35" s="112" t="s">
        <v>726</v>
      </c>
      <c r="B35" s="101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102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03"/>
      <c r="E35" s="104"/>
      <c r="F35" s="105"/>
      <c r="G35" s="106"/>
      <c r="H35" s="107"/>
      <c r="I35" s="107"/>
      <c r="J35" s="108" t="str">
        <f t="shared" si="15"/>
        <v/>
      </c>
      <c r="K35" s="109"/>
      <c r="L35" s="109"/>
      <c r="M35" s="109"/>
      <c r="N35" s="108" t="str">
        <f t="shared" si="46"/>
        <v/>
      </c>
      <c r="O35" s="110"/>
      <c r="P35" s="106"/>
      <c r="Q35" s="107"/>
      <c r="R35" s="107"/>
      <c r="S35" s="108" t="str">
        <f t="shared" si="17"/>
        <v/>
      </c>
      <c r="T35" s="109"/>
      <c r="U35" s="109"/>
      <c r="V35" s="109"/>
      <c r="W35" s="108" t="str">
        <f t="shared" si="18"/>
        <v/>
      </c>
      <c r="X35" s="110"/>
      <c r="Y35" s="106"/>
      <c r="Z35" s="107"/>
      <c r="AA35" s="107"/>
      <c r="AB35" s="108" t="str">
        <f t="shared" si="19"/>
        <v/>
      </c>
      <c r="AC35" s="109"/>
      <c r="AD35" s="109"/>
      <c r="AE35" s="109"/>
      <c r="AF35" s="108" t="str">
        <f t="shared" si="20"/>
        <v/>
      </c>
      <c r="AG35" s="110"/>
      <c r="AH35" s="106"/>
      <c r="AI35" s="107"/>
      <c r="AJ35" s="107"/>
      <c r="AK35" s="108" t="str">
        <f t="shared" si="21"/>
        <v/>
      </c>
      <c r="AL35" s="109"/>
      <c r="AM35" s="109"/>
      <c r="AN35" s="109"/>
      <c r="AO35" s="108" t="str">
        <f t="shared" si="22"/>
        <v/>
      </c>
      <c r="AP35" s="110"/>
      <c r="AQ35" s="106"/>
      <c r="AR35" s="107"/>
      <c r="AS35" s="107"/>
      <c r="AT35" s="108" t="str">
        <f t="shared" si="23"/>
        <v/>
      </c>
      <c r="AU35" s="109"/>
      <c r="AV35" s="109"/>
      <c r="AW35" s="109"/>
      <c r="AX35" s="108" t="str">
        <f t="shared" si="24"/>
        <v/>
      </c>
      <c r="AY35" s="110"/>
      <c r="AZ35" s="106"/>
      <c r="BA35" s="107"/>
      <c r="BB35" s="107"/>
      <c r="BC35" s="108" t="str">
        <f t="shared" si="25"/>
        <v/>
      </c>
      <c r="BD35" s="109"/>
      <c r="BE35" s="109"/>
      <c r="BF35" s="109"/>
      <c r="BG35" s="108" t="str">
        <f t="shared" si="26"/>
        <v/>
      </c>
      <c r="BH35" s="110"/>
      <c r="BI35" s="106"/>
      <c r="BJ35" s="107"/>
      <c r="BK35" s="107"/>
      <c r="BL35" s="108" t="str">
        <f t="shared" si="27"/>
        <v/>
      </c>
      <c r="BM35" s="109"/>
      <c r="BN35" s="109"/>
      <c r="BO35" s="109"/>
      <c r="BP35" s="108" t="str">
        <f t="shared" si="28"/>
        <v/>
      </c>
      <c r="BQ35" s="110"/>
      <c r="BR35" s="106"/>
      <c r="BS35" s="107"/>
      <c r="BT35" s="107"/>
      <c r="BU35" s="108" t="str">
        <f t="shared" si="29"/>
        <v/>
      </c>
      <c r="BV35" s="109"/>
      <c r="BW35" s="109"/>
      <c r="BX35" s="109"/>
      <c r="BY35" s="108" t="str">
        <f t="shared" si="30"/>
        <v/>
      </c>
      <c r="BZ35" s="110"/>
      <c r="CA35" s="106"/>
      <c r="CB35" s="107"/>
      <c r="CC35" s="107"/>
      <c r="CD35" s="108" t="str">
        <f t="shared" si="31"/>
        <v/>
      </c>
      <c r="CE35" s="109"/>
      <c r="CF35" s="109"/>
      <c r="CG35" s="109"/>
      <c r="CH35" s="108" t="str">
        <f t="shared" si="32"/>
        <v/>
      </c>
      <c r="CI35" s="110"/>
      <c r="CJ35" s="106"/>
      <c r="CK35" s="107"/>
      <c r="CL35" s="107"/>
      <c r="CM35" s="108" t="str">
        <f t="shared" si="33"/>
        <v/>
      </c>
      <c r="CN35" s="109"/>
      <c r="CO35" s="109"/>
      <c r="CP35" s="109"/>
      <c r="CQ35" s="108" t="str">
        <f t="shared" si="34"/>
        <v/>
      </c>
      <c r="CR35" s="110"/>
      <c r="CS35" s="106"/>
      <c r="CT35" s="107"/>
      <c r="CU35" s="107"/>
      <c r="CV35" s="108" t="str">
        <f t="shared" si="35"/>
        <v/>
      </c>
      <c r="CW35" s="109"/>
      <c r="CX35" s="109"/>
      <c r="CY35" s="109"/>
      <c r="CZ35" s="108" t="str">
        <f t="shared" si="36"/>
        <v/>
      </c>
      <c r="DA35" s="110"/>
      <c r="DB35" s="106"/>
      <c r="DC35" s="107"/>
      <c r="DD35" s="107"/>
      <c r="DE35" s="108" t="str">
        <f t="shared" si="37"/>
        <v/>
      </c>
      <c r="DF35" s="109"/>
      <c r="DG35" s="109"/>
      <c r="DH35" s="109"/>
      <c r="DI35" s="108" t="str">
        <f t="shared" si="38"/>
        <v/>
      </c>
      <c r="DJ35" s="110"/>
      <c r="DK35" s="106"/>
      <c r="DL35" s="107"/>
      <c r="DM35" s="107"/>
      <c r="DN35" s="108" t="str">
        <f t="shared" si="39"/>
        <v/>
      </c>
      <c r="DO35" s="109"/>
      <c r="DP35" s="109"/>
      <c r="DQ35" s="109"/>
      <c r="DR35" s="108" t="str">
        <f t="shared" si="40"/>
        <v/>
      </c>
      <c r="DS35" s="110"/>
      <c r="DT35" s="106"/>
      <c r="DU35" s="107"/>
      <c r="DV35" s="107"/>
      <c r="DW35" s="108" t="str">
        <f t="shared" si="41"/>
        <v/>
      </c>
      <c r="DX35" s="109"/>
      <c r="DY35" s="109"/>
      <c r="DZ35" s="109"/>
      <c r="EA35" s="108" t="str">
        <f t="shared" si="42"/>
        <v/>
      </c>
      <c r="EB35" s="110"/>
      <c r="EF35" s="111">
        <f t="shared" si="43"/>
        <v>0</v>
      </c>
      <c r="EG35" s="111">
        <f t="shared" si="44"/>
        <v>0</v>
      </c>
      <c r="EH35" s="111">
        <f t="shared" si="45"/>
        <v>0</v>
      </c>
    </row>
    <row r="36" spans="1:139" s="99" customFormat="1" ht="42.65" customHeight="1">
      <c r="A36" s="112" t="s">
        <v>727</v>
      </c>
      <c r="B36" s="101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102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03"/>
      <c r="E36" s="104"/>
      <c r="F36" s="105"/>
      <c r="G36" s="106"/>
      <c r="H36" s="107"/>
      <c r="I36" s="107"/>
      <c r="J36" s="108" t="str">
        <f t="shared" si="15"/>
        <v/>
      </c>
      <c r="K36" s="109"/>
      <c r="L36" s="109"/>
      <c r="M36" s="109"/>
      <c r="N36" s="108" t="str">
        <f t="shared" si="46"/>
        <v/>
      </c>
      <c r="O36" s="110"/>
      <c r="P36" s="106"/>
      <c r="Q36" s="107"/>
      <c r="R36" s="107"/>
      <c r="S36" s="108" t="str">
        <f t="shared" si="17"/>
        <v/>
      </c>
      <c r="T36" s="109"/>
      <c r="U36" s="109"/>
      <c r="V36" s="109"/>
      <c r="W36" s="108" t="str">
        <f t="shared" si="18"/>
        <v/>
      </c>
      <c r="X36" s="110"/>
      <c r="Y36" s="106"/>
      <c r="Z36" s="107"/>
      <c r="AA36" s="107"/>
      <c r="AB36" s="108" t="str">
        <f t="shared" si="19"/>
        <v/>
      </c>
      <c r="AC36" s="109"/>
      <c r="AD36" s="109"/>
      <c r="AE36" s="109"/>
      <c r="AF36" s="108" t="str">
        <f t="shared" si="20"/>
        <v/>
      </c>
      <c r="AG36" s="110"/>
      <c r="AH36" s="106"/>
      <c r="AI36" s="107"/>
      <c r="AJ36" s="107"/>
      <c r="AK36" s="108" t="str">
        <f t="shared" si="21"/>
        <v/>
      </c>
      <c r="AL36" s="109"/>
      <c r="AM36" s="109"/>
      <c r="AN36" s="109"/>
      <c r="AO36" s="108" t="str">
        <f t="shared" si="22"/>
        <v/>
      </c>
      <c r="AP36" s="110"/>
      <c r="AQ36" s="106"/>
      <c r="AR36" s="107"/>
      <c r="AS36" s="107"/>
      <c r="AT36" s="108" t="str">
        <f t="shared" si="23"/>
        <v/>
      </c>
      <c r="AU36" s="109"/>
      <c r="AV36" s="109"/>
      <c r="AW36" s="109"/>
      <c r="AX36" s="108" t="str">
        <f t="shared" si="24"/>
        <v/>
      </c>
      <c r="AY36" s="110"/>
      <c r="AZ36" s="106"/>
      <c r="BA36" s="107"/>
      <c r="BB36" s="107"/>
      <c r="BC36" s="108" t="str">
        <f t="shared" si="25"/>
        <v/>
      </c>
      <c r="BD36" s="109"/>
      <c r="BE36" s="109"/>
      <c r="BF36" s="109"/>
      <c r="BG36" s="108" t="str">
        <f t="shared" si="26"/>
        <v/>
      </c>
      <c r="BH36" s="110"/>
      <c r="BI36" s="106"/>
      <c r="BJ36" s="107"/>
      <c r="BK36" s="107"/>
      <c r="BL36" s="108" t="str">
        <f t="shared" si="27"/>
        <v/>
      </c>
      <c r="BM36" s="109"/>
      <c r="BN36" s="109"/>
      <c r="BO36" s="109"/>
      <c r="BP36" s="108" t="str">
        <f t="shared" si="28"/>
        <v/>
      </c>
      <c r="BQ36" s="110"/>
      <c r="BR36" s="106"/>
      <c r="BS36" s="107"/>
      <c r="BT36" s="107"/>
      <c r="BU36" s="108" t="str">
        <f t="shared" si="29"/>
        <v/>
      </c>
      <c r="BV36" s="109"/>
      <c r="BW36" s="109"/>
      <c r="BX36" s="109"/>
      <c r="BY36" s="108" t="str">
        <f t="shared" si="30"/>
        <v/>
      </c>
      <c r="BZ36" s="110"/>
      <c r="CA36" s="106"/>
      <c r="CB36" s="107"/>
      <c r="CC36" s="107"/>
      <c r="CD36" s="108" t="str">
        <f t="shared" si="31"/>
        <v/>
      </c>
      <c r="CE36" s="109"/>
      <c r="CF36" s="109"/>
      <c r="CG36" s="109"/>
      <c r="CH36" s="108" t="str">
        <f t="shared" si="32"/>
        <v/>
      </c>
      <c r="CI36" s="110"/>
      <c r="CJ36" s="106"/>
      <c r="CK36" s="107"/>
      <c r="CL36" s="107"/>
      <c r="CM36" s="108" t="str">
        <f t="shared" si="33"/>
        <v/>
      </c>
      <c r="CN36" s="109"/>
      <c r="CO36" s="109"/>
      <c r="CP36" s="109"/>
      <c r="CQ36" s="108" t="str">
        <f t="shared" si="34"/>
        <v/>
      </c>
      <c r="CR36" s="110"/>
      <c r="CS36" s="106"/>
      <c r="CT36" s="107"/>
      <c r="CU36" s="107"/>
      <c r="CV36" s="108" t="str">
        <f t="shared" si="35"/>
        <v/>
      </c>
      <c r="CW36" s="109"/>
      <c r="CX36" s="109"/>
      <c r="CY36" s="109"/>
      <c r="CZ36" s="108" t="str">
        <f t="shared" si="36"/>
        <v/>
      </c>
      <c r="DA36" s="110"/>
      <c r="DB36" s="106"/>
      <c r="DC36" s="107"/>
      <c r="DD36" s="107"/>
      <c r="DE36" s="108" t="str">
        <f t="shared" si="37"/>
        <v/>
      </c>
      <c r="DF36" s="109"/>
      <c r="DG36" s="109"/>
      <c r="DH36" s="109"/>
      <c r="DI36" s="108" t="str">
        <f t="shared" si="38"/>
        <v/>
      </c>
      <c r="DJ36" s="110"/>
      <c r="DK36" s="106"/>
      <c r="DL36" s="107"/>
      <c r="DM36" s="107"/>
      <c r="DN36" s="108" t="str">
        <f t="shared" si="39"/>
        <v/>
      </c>
      <c r="DO36" s="109"/>
      <c r="DP36" s="109"/>
      <c r="DQ36" s="109"/>
      <c r="DR36" s="108" t="str">
        <f t="shared" si="40"/>
        <v/>
      </c>
      <c r="DS36" s="110"/>
      <c r="DT36" s="106"/>
      <c r="DU36" s="107"/>
      <c r="DV36" s="107"/>
      <c r="DW36" s="108" t="str">
        <f t="shared" si="41"/>
        <v/>
      </c>
      <c r="DX36" s="109"/>
      <c r="DY36" s="109"/>
      <c r="DZ36" s="109"/>
      <c r="EA36" s="108" t="str">
        <f t="shared" si="42"/>
        <v/>
      </c>
      <c r="EB36" s="110"/>
      <c r="EF36" s="111">
        <f t="shared" si="43"/>
        <v>0</v>
      </c>
      <c r="EG36" s="111">
        <f t="shared" si="44"/>
        <v>0</v>
      </c>
      <c r="EH36" s="111">
        <f t="shared" si="45"/>
        <v>0</v>
      </c>
    </row>
    <row r="37" spans="1:139" s="99" customFormat="1" ht="42.65" customHeight="1">
      <c r="A37" s="112" t="s">
        <v>728</v>
      </c>
      <c r="B37" s="101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102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03"/>
      <c r="E37" s="104"/>
      <c r="F37" s="105"/>
      <c r="G37" s="106"/>
      <c r="H37" s="107"/>
      <c r="I37" s="107"/>
      <c r="J37" s="108" t="str">
        <f t="shared" si="15"/>
        <v/>
      </c>
      <c r="K37" s="109"/>
      <c r="L37" s="109"/>
      <c r="M37" s="109"/>
      <c r="N37" s="108" t="str">
        <f t="shared" si="46"/>
        <v/>
      </c>
      <c r="O37" s="110"/>
      <c r="P37" s="106"/>
      <c r="Q37" s="107"/>
      <c r="R37" s="107"/>
      <c r="S37" s="108" t="str">
        <f t="shared" si="17"/>
        <v/>
      </c>
      <c r="T37" s="109"/>
      <c r="U37" s="109"/>
      <c r="V37" s="109"/>
      <c r="W37" s="108" t="str">
        <f t="shared" si="18"/>
        <v/>
      </c>
      <c r="X37" s="110"/>
      <c r="Y37" s="106"/>
      <c r="Z37" s="107"/>
      <c r="AA37" s="107"/>
      <c r="AB37" s="108" t="str">
        <f t="shared" si="19"/>
        <v/>
      </c>
      <c r="AC37" s="109"/>
      <c r="AD37" s="109"/>
      <c r="AE37" s="109"/>
      <c r="AF37" s="108" t="str">
        <f t="shared" si="20"/>
        <v/>
      </c>
      <c r="AG37" s="110"/>
      <c r="AH37" s="106"/>
      <c r="AI37" s="107"/>
      <c r="AJ37" s="107"/>
      <c r="AK37" s="108" t="str">
        <f t="shared" si="21"/>
        <v/>
      </c>
      <c r="AL37" s="109"/>
      <c r="AM37" s="109"/>
      <c r="AN37" s="109"/>
      <c r="AO37" s="108" t="str">
        <f t="shared" si="22"/>
        <v/>
      </c>
      <c r="AP37" s="110"/>
      <c r="AQ37" s="106"/>
      <c r="AR37" s="107"/>
      <c r="AS37" s="107"/>
      <c r="AT37" s="108" t="str">
        <f t="shared" si="23"/>
        <v/>
      </c>
      <c r="AU37" s="109"/>
      <c r="AV37" s="109"/>
      <c r="AW37" s="109"/>
      <c r="AX37" s="108" t="str">
        <f t="shared" si="24"/>
        <v/>
      </c>
      <c r="AY37" s="110"/>
      <c r="AZ37" s="106"/>
      <c r="BA37" s="107"/>
      <c r="BB37" s="107"/>
      <c r="BC37" s="108" t="str">
        <f t="shared" si="25"/>
        <v/>
      </c>
      <c r="BD37" s="109"/>
      <c r="BE37" s="109"/>
      <c r="BF37" s="109"/>
      <c r="BG37" s="108" t="str">
        <f t="shared" si="26"/>
        <v/>
      </c>
      <c r="BH37" s="110"/>
      <c r="BI37" s="106"/>
      <c r="BJ37" s="107"/>
      <c r="BK37" s="107"/>
      <c r="BL37" s="108" t="str">
        <f t="shared" si="27"/>
        <v/>
      </c>
      <c r="BM37" s="109"/>
      <c r="BN37" s="109"/>
      <c r="BO37" s="109"/>
      <c r="BP37" s="108" t="str">
        <f t="shared" si="28"/>
        <v/>
      </c>
      <c r="BQ37" s="110"/>
      <c r="BR37" s="106"/>
      <c r="BS37" s="107"/>
      <c r="BT37" s="107"/>
      <c r="BU37" s="108" t="str">
        <f t="shared" si="29"/>
        <v/>
      </c>
      <c r="BV37" s="109"/>
      <c r="BW37" s="109"/>
      <c r="BX37" s="109"/>
      <c r="BY37" s="108" t="str">
        <f t="shared" si="30"/>
        <v/>
      </c>
      <c r="BZ37" s="110"/>
      <c r="CA37" s="106"/>
      <c r="CB37" s="107"/>
      <c r="CC37" s="107"/>
      <c r="CD37" s="108" t="str">
        <f t="shared" si="31"/>
        <v/>
      </c>
      <c r="CE37" s="109"/>
      <c r="CF37" s="109"/>
      <c r="CG37" s="109"/>
      <c r="CH37" s="108" t="str">
        <f t="shared" si="32"/>
        <v/>
      </c>
      <c r="CI37" s="110"/>
      <c r="CJ37" s="106"/>
      <c r="CK37" s="107"/>
      <c r="CL37" s="107"/>
      <c r="CM37" s="108" t="str">
        <f t="shared" si="33"/>
        <v/>
      </c>
      <c r="CN37" s="109"/>
      <c r="CO37" s="109"/>
      <c r="CP37" s="109"/>
      <c r="CQ37" s="108" t="str">
        <f t="shared" si="34"/>
        <v/>
      </c>
      <c r="CR37" s="110"/>
      <c r="CS37" s="106"/>
      <c r="CT37" s="107"/>
      <c r="CU37" s="107"/>
      <c r="CV37" s="108" t="str">
        <f t="shared" si="35"/>
        <v/>
      </c>
      <c r="CW37" s="109"/>
      <c r="CX37" s="109"/>
      <c r="CY37" s="109"/>
      <c r="CZ37" s="108" t="str">
        <f t="shared" si="36"/>
        <v/>
      </c>
      <c r="DA37" s="110"/>
      <c r="DB37" s="106"/>
      <c r="DC37" s="107"/>
      <c r="DD37" s="107"/>
      <c r="DE37" s="108" t="str">
        <f t="shared" si="37"/>
        <v/>
      </c>
      <c r="DF37" s="109"/>
      <c r="DG37" s="109"/>
      <c r="DH37" s="109"/>
      <c r="DI37" s="108" t="str">
        <f t="shared" si="38"/>
        <v/>
      </c>
      <c r="DJ37" s="110"/>
      <c r="DK37" s="106"/>
      <c r="DL37" s="107"/>
      <c r="DM37" s="107"/>
      <c r="DN37" s="108" t="str">
        <f t="shared" si="39"/>
        <v/>
      </c>
      <c r="DO37" s="109"/>
      <c r="DP37" s="109"/>
      <c r="DQ37" s="109"/>
      <c r="DR37" s="108" t="str">
        <f t="shared" si="40"/>
        <v/>
      </c>
      <c r="DS37" s="110"/>
      <c r="DT37" s="106"/>
      <c r="DU37" s="107"/>
      <c r="DV37" s="107"/>
      <c r="DW37" s="108" t="str">
        <f t="shared" si="41"/>
        <v/>
      </c>
      <c r="DX37" s="109"/>
      <c r="DY37" s="109"/>
      <c r="DZ37" s="109"/>
      <c r="EA37" s="108" t="str">
        <f t="shared" si="42"/>
        <v/>
      </c>
      <c r="EB37" s="110"/>
      <c r="EF37" s="111">
        <f t="shared" si="43"/>
        <v>0</v>
      </c>
      <c r="EG37" s="111">
        <f t="shared" si="44"/>
        <v>0</v>
      </c>
      <c r="EH37" s="111">
        <f t="shared" si="45"/>
        <v>0</v>
      </c>
    </row>
    <row r="38" spans="1:139" s="99" customFormat="1" ht="42.65" customHeight="1">
      <c r="A38" s="112" t="s">
        <v>729</v>
      </c>
      <c r="B38" s="101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102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03"/>
      <c r="E38" s="104"/>
      <c r="F38" s="105"/>
      <c r="G38" s="106"/>
      <c r="H38" s="107"/>
      <c r="I38" s="107"/>
      <c r="J38" s="108" t="str">
        <f t="shared" si="15"/>
        <v/>
      </c>
      <c r="K38" s="109"/>
      <c r="L38" s="109"/>
      <c r="M38" s="109"/>
      <c r="N38" s="108" t="str">
        <f t="shared" si="46"/>
        <v/>
      </c>
      <c r="O38" s="110"/>
      <c r="P38" s="106"/>
      <c r="Q38" s="107"/>
      <c r="R38" s="107"/>
      <c r="S38" s="108" t="str">
        <f t="shared" si="17"/>
        <v/>
      </c>
      <c r="T38" s="109"/>
      <c r="U38" s="109"/>
      <c r="V38" s="109"/>
      <c r="W38" s="108" t="str">
        <f t="shared" si="18"/>
        <v/>
      </c>
      <c r="X38" s="110"/>
      <c r="Y38" s="106"/>
      <c r="Z38" s="107"/>
      <c r="AA38" s="107"/>
      <c r="AB38" s="108" t="str">
        <f t="shared" si="19"/>
        <v/>
      </c>
      <c r="AC38" s="109"/>
      <c r="AD38" s="109"/>
      <c r="AE38" s="109"/>
      <c r="AF38" s="108" t="str">
        <f t="shared" si="20"/>
        <v/>
      </c>
      <c r="AG38" s="110"/>
      <c r="AH38" s="106"/>
      <c r="AI38" s="107"/>
      <c r="AJ38" s="107"/>
      <c r="AK38" s="108" t="str">
        <f t="shared" si="21"/>
        <v/>
      </c>
      <c r="AL38" s="109"/>
      <c r="AM38" s="109"/>
      <c r="AN38" s="109"/>
      <c r="AO38" s="108" t="str">
        <f t="shared" si="22"/>
        <v/>
      </c>
      <c r="AP38" s="110"/>
      <c r="AQ38" s="106"/>
      <c r="AR38" s="107"/>
      <c r="AS38" s="107"/>
      <c r="AT38" s="108" t="str">
        <f t="shared" si="23"/>
        <v/>
      </c>
      <c r="AU38" s="109"/>
      <c r="AV38" s="109"/>
      <c r="AW38" s="109"/>
      <c r="AX38" s="108" t="str">
        <f t="shared" si="24"/>
        <v/>
      </c>
      <c r="AY38" s="110"/>
      <c r="AZ38" s="106"/>
      <c r="BA38" s="107"/>
      <c r="BB38" s="107"/>
      <c r="BC38" s="108" t="str">
        <f t="shared" si="25"/>
        <v/>
      </c>
      <c r="BD38" s="109"/>
      <c r="BE38" s="109"/>
      <c r="BF38" s="109"/>
      <c r="BG38" s="108" t="str">
        <f t="shared" si="26"/>
        <v/>
      </c>
      <c r="BH38" s="110"/>
      <c r="BI38" s="106"/>
      <c r="BJ38" s="107"/>
      <c r="BK38" s="107"/>
      <c r="BL38" s="108" t="str">
        <f t="shared" si="27"/>
        <v/>
      </c>
      <c r="BM38" s="109"/>
      <c r="BN38" s="109"/>
      <c r="BO38" s="109"/>
      <c r="BP38" s="108" t="str">
        <f t="shared" si="28"/>
        <v/>
      </c>
      <c r="BQ38" s="110"/>
      <c r="BR38" s="106"/>
      <c r="BS38" s="107"/>
      <c r="BT38" s="107"/>
      <c r="BU38" s="108" t="str">
        <f t="shared" si="29"/>
        <v/>
      </c>
      <c r="BV38" s="109"/>
      <c r="BW38" s="109"/>
      <c r="BX38" s="109"/>
      <c r="BY38" s="108" t="str">
        <f t="shared" si="30"/>
        <v/>
      </c>
      <c r="BZ38" s="110"/>
      <c r="CA38" s="106"/>
      <c r="CB38" s="107"/>
      <c r="CC38" s="107"/>
      <c r="CD38" s="108" t="str">
        <f t="shared" si="31"/>
        <v/>
      </c>
      <c r="CE38" s="109"/>
      <c r="CF38" s="109"/>
      <c r="CG38" s="109"/>
      <c r="CH38" s="108" t="str">
        <f t="shared" si="32"/>
        <v/>
      </c>
      <c r="CI38" s="110"/>
      <c r="CJ38" s="106"/>
      <c r="CK38" s="107"/>
      <c r="CL38" s="107"/>
      <c r="CM38" s="108" t="str">
        <f t="shared" si="33"/>
        <v/>
      </c>
      <c r="CN38" s="109"/>
      <c r="CO38" s="109"/>
      <c r="CP38" s="109"/>
      <c r="CQ38" s="108" t="str">
        <f t="shared" si="34"/>
        <v/>
      </c>
      <c r="CR38" s="110"/>
      <c r="CS38" s="106"/>
      <c r="CT38" s="107"/>
      <c r="CU38" s="107"/>
      <c r="CV38" s="108" t="str">
        <f t="shared" si="35"/>
        <v/>
      </c>
      <c r="CW38" s="109"/>
      <c r="CX38" s="109"/>
      <c r="CY38" s="109"/>
      <c r="CZ38" s="108" t="str">
        <f t="shared" si="36"/>
        <v/>
      </c>
      <c r="DA38" s="110"/>
      <c r="DB38" s="106"/>
      <c r="DC38" s="107"/>
      <c r="DD38" s="107"/>
      <c r="DE38" s="108" t="str">
        <f t="shared" si="37"/>
        <v/>
      </c>
      <c r="DF38" s="109"/>
      <c r="DG38" s="109"/>
      <c r="DH38" s="109"/>
      <c r="DI38" s="108" t="str">
        <f t="shared" si="38"/>
        <v/>
      </c>
      <c r="DJ38" s="110"/>
      <c r="DK38" s="106"/>
      <c r="DL38" s="107"/>
      <c r="DM38" s="107"/>
      <c r="DN38" s="108" t="str">
        <f t="shared" si="39"/>
        <v/>
      </c>
      <c r="DO38" s="109"/>
      <c r="DP38" s="109"/>
      <c r="DQ38" s="109"/>
      <c r="DR38" s="108" t="str">
        <f t="shared" si="40"/>
        <v/>
      </c>
      <c r="DS38" s="110"/>
      <c r="DT38" s="106"/>
      <c r="DU38" s="107"/>
      <c r="DV38" s="107"/>
      <c r="DW38" s="108" t="str">
        <f t="shared" si="41"/>
        <v/>
      </c>
      <c r="DX38" s="109"/>
      <c r="DY38" s="109"/>
      <c r="DZ38" s="109"/>
      <c r="EA38" s="108" t="str">
        <f t="shared" si="42"/>
        <v/>
      </c>
      <c r="EB38" s="110"/>
      <c r="EF38" s="111">
        <f t="shared" si="43"/>
        <v>0</v>
      </c>
      <c r="EG38" s="111">
        <f t="shared" si="44"/>
        <v>0</v>
      </c>
      <c r="EH38" s="111">
        <f t="shared" si="45"/>
        <v>0</v>
      </c>
    </row>
    <row r="39" spans="1:139" s="99" customFormat="1" ht="42.65" customHeight="1">
      <c r="A39" s="112" t="s">
        <v>730</v>
      </c>
      <c r="B39" s="101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102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103"/>
      <c r="E39" s="104"/>
      <c r="F39" s="105"/>
      <c r="G39" s="106"/>
      <c r="H39" s="107"/>
      <c r="I39" s="107"/>
      <c r="J39" s="108" t="str">
        <f t="shared" si="15"/>
        <v/>
      </c>
      <c r="K39" s="109"/>
      <c r="L39" s="109"/>
      <c r="M39" s="109"/>
      <c r="N39" s="108" t="str">
        <f t="shared" si="46"/>
        <v/>
      </c>
      <c r="O39" s="110"/>
      <c r="P39" s="106"/>
      <c r="Q39" s="107"/>
      <c r="R39" s="107"/>
      <c r="S39" s="108" t="str">
        <f t="shared" si="17"/>
        <v/>
      </c>
      <c r="T39" s="109"/>
      <c r="U39" s="109"/>
      <c r="V39" s="109"/>
      <c r="W39" s="108" t="str">
        <f t="shared" si="18"/>
        <v/>
      </c>
      <c r="X39" s="110"/>
      <c r="Y39" s="106"/>
      <c r="Z39" s="107"/>
      <c r="AA39" s="107"/>
      <c r="AB39" s="108" t="str">
        <f t="shared" si="19"/>
        <v/>
      </c>
      <c r="AC39" s="109"/>
      <c r="AD39" s="109"/>
      <c r="AE39" s="109"/>
      <c r="AF39" s="108" t="str">
        <f t="shared" si="20"/>
        <v/>
      </c>
      <c r="AG39" s="110"/>
      <c r="AH39" s="106"/>
      <c r="AI39" s="107"/>
      <c r="AJ39" s="107"/>
      <c r="AK39" s="108" t="str">
        <f t="shared" si="21"/>
        <v/>
      </c>
      <c r="AL39" s="109"/>
      <c r="AM39" s="109"/>
      <c r="AN39" s="109"/>
      <c r="AO39" s="108" t="str">
        <f t="shared" si="22"/>
        <v/>
      </c>
      <c r="AP39" s="110"/>
      <c r="AQ39" s="106"/>
      <c r="AR39" s="107"/>
      <c r="AS39" s="107"/>
      <c r="AT39" s="108" t="str">
        <f t="shared" si="23"/>
        <v/>
      </c>
      <c r="AU39" s="109"/>
      <c r="AV39" s="109"/>
      <c r="AW39" s="109"/>
      <c r="AX39" s="108" t="str">
        <f t="shared" si="24"/>
        <v/>
      </c>
      <c r="AY39" s="110"/>
      <c r="AZ39" s="106"/>
      <c r="BA39" s="107"/>
      <c r="BB39" s="107"/>
      <c r="BC39" s="108" t="str">
        <f t="shared" si="25"/>
        <v/>
      </c>
      <c r="BD39" s="109"/>
      <c r="BE39" s="109"/>
      <c r="BF39" s="109"/>
      <c r="BG39" s="108" t="str">
        <f t="shared" si="26"/>
        <v/>
      </c>
      <c r="BH39" s="110"/>
      <c r="BI39" s="106"/>
      <c r="BJ39" s="107"/>
      <c r="BK39" s="107"/>
      <c r="BL39" s="108" t="str">
        <f t="shared" si="27"/>
        <v/>
      </c>
      <c r="BM39" s="109"/>
      <c r="BN39" s="109"/>
      <c r="BO39" s="109"/>
      <c r="BP39" s="108" t="str">
        <f t="shared" si="28"/>
        <v/>
      </c>
      <c r="BQ39" s="110"/>
      <c r="BR39" s="106"/>
      <c r="BS39" s="107"/>
      <c r="BT39" s="107"/>
      <c r="BU39" s="108" t="str">
        <f t="shared" si="29"/>
        <v/>
      </c>
      <c r="BV39" s="109"/>
      <c r="BW39" s="109"/>
      <c r="BX39" s="109"/>
      <c r="BY39" s="108" t="str">
        <f t="shared" si="30"/>
        <v/>
      </c>
      <c r="BZ39" s="110"/>
      <c r="CA39" s="106"/>
      <c r="CB39" s="107"/>
      <c r="CC39" s="107"/>
      <c r="CD39" s="108" t="str">
        <f t="shared" si="31"/>
        <v/>
      </c>
      <c r="CE39" s="109"/>
      <c r="CF39" s="109"/>
      <c r="CG39" s="109"/>
      <c r="CH39" s="108" t="str">
        <f t="shared" si="32"/>
        <v/>
      </c>
      <c r="CI39" s="110"/>
      <c r="CJ39" s="106"/>
      <c r="CK39" s="107"/>
      <c r="CL39" s="107"/>
      <c r="CM39" s="108" t="str">
        <f t="shared" si="33"/>
        <v/>
      </c>
      <c r="CN39" s="109"/>
      <c r="CO39" s="109"/>
      <c r="CP39" s="109"/>
      <c r="CQ39" s="108" t="str">
        <f t="shared" si="34"/>
        <v/>
      </c>
      <c r="CR39" s="110"/>
      <c r="CS39" s="106"/>
      <c r="CT39" s="107"/>
      <c r="CU39" s="107"/>
      <c r="CV39" s="108" t="str">
        <f t="shared" si="35"/>
        <v/>
      </c>
      <c r="CW39" s="109"/>
      <c r="CX39" s="109"/>
      <c r="CY39" s="109"/>
      <c r="CZ39" s="108" t="str">
        <f t="shared" si="36"/>
        <v/>
      </c>
      <c r="DA39" s="110"/>
      <c r="DB39" s="106"/>
      <c r="DC39" s="107"/>
      <c r="DD39" s="107"/>
      <c r="DE39" s="108" t="str">
        <f t="shared" si="37"/>
        <v/>
      </c>
      <c r="DF39" s="109"/>
      <c r="DG39" s="109"/>
      <c r="DH39" s="109"/>
      <c r="DI39" s="108" t="str">
        <f t="shared" si="38"/>
        <v/>
      </c>
      <c r="DJ39" s="110"/>
      <c r="DK39" s="106"/>
      <c r="DL39" s="107"/>
      <c r="DM39" s="107"/>
      <c r="DN39" s="108" t="str">
        <f t="shared" si="39"/>
        <v/>
      </c>
      <c r="DO39" s="109"/>
      <c r="DP39" s="109"/>
      <c r="DQ39" s="109"/>
      <c r="DR39" s="108" t="str">
        <f t="shared" si="40"/>
        <v/>
      </c>
      <c r="DS39" s="110"/>
      <c r="DT39" s="106"/>
      <c r="DU39" s="107"/>
      <c r="DV39" s="107"/>
      <c r="DW39" s="108" t="str">
        <f t="shared" si="41"/>
        <v/>
      </c>
      <c r="DX39" s="109"/>
      <c r="DY39" s="109"/>
      <c r="DZ39" s="109"/>
      <c r="EA39" s="108" t="str">
        <f t="shared" si="42"/>
        <v/>
      </c>
      <c r="EB39" s="110"/>
      <c r="EF39" s="111">
        <f t="shared" si="43"/>
        <v>0</v>
      </c>
      <c r="EG39" s="111">
        <f t="shared" si="44"/>
        <v>0</v>
      </c>
      <c r="EH39" s="111">
        <f t="shared" si="45"/>
        <v>0</v>
      </c>
    </row>
    <row r="40" spans="1:139" s="99" customFormat="1" ht="42.65" customHeight="1">
      <c r="A40" s="112" t="s">
        <v>731</v>
      </c>
      <c r="B40" s="101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102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103"/>
      <c r="E40" s="104"/>
      <c r="F40" s="105"/>
      <c r="G40" s="106"/>
      <c r="H40" s="107"/>
      <c r="I40" s="107"/>
      <c r="J40" s="108" t="str">
        <f t="shared" si="15"/>
        <v/>
      </c>
      <c r="K40" s="109"/>
      <c r="L40" s="109"/>
      <c r="M40" s="109"/>
      <c r="N40" s="108" t="str">
        <f t="shared" si="46"/>
        <v/>
      </c>
      <c r="O40" s="110"/>
      <c r="P40" s="106"/>
      <c r="Q40" s="107"/>
      <c r="R40" s="107"/>
      <c r="S40" s="108" t="str">
        <f t="shared" si="17"/>
        <v/>
      </c>
      <c r="T40" s="109"/>
      <c r="U40" s="109"/>
      <c r="V40" s="109"/>
      <c r="W40" s="108" t="str">
        <f t="shared" si="18"/>
        <v/>
      </c>
      <c r="X40" s="110"/>
      <c r="Y40" s="106"/>
      <c r="Z40" s="107"/>
      <c r="AA40" s="107"/>
      <c r="AB40" s="108" t="str">
        <f t="shared" si="19"/>
        <v/>
      </c>
      <c r="AC40" s="109"/>
      <c r="AD40" s="109"/>
      <c r="AE40" s="109"/>
      <c r="AF40" s="108" t="str">
        <f t="shared" si="20"/>
        <v/>
      </c>
      <c r="AG40" s="110"/>
      <c r="AH40" s="106"/>
      <c r="AI40" s="107"/>
      <c r="AJ40" s="107"/>
      <c r="AK40" s="108" t="str">
        <f t="shared" si="21"/>
        <v/>
      </c>
      <c r="AL40" s="109"/>
      <c r="AM40" s="109"/>
      <c r="AN40" s="109"/>
      <c r="AO40" s="108" t="str">
        <f t="shared" si="22"/>
        <v/>
      </c>
      <c r="AP40" s="110"/>
      <c r="AQ40" s="106"/>
      <c r="AR40" s="107"/>
      <c r="AS40" s="107"/>
      <c r="AT40" s="108" t="str">
        <f t="shared" si="23"/>
        <v/>
      </c>
      <c r="AU40" s="109"/>
      <c r="AV40" s="109"/>
      <c r="AW40" s="109"/>
      <c r="AX40" s="108" t="str">
        <f t="shared" si="24"/>
        <v/>
      </c>
      <c r="AY40" s="110"/>
      <c r="AZ40" s="106"/>
      <c r="BA40" s="107"/>
      <c r="BB40" s="107"/>
      <c r="BC40" s="108" t="str">
        <f t="shared" si="25"/>
        <v/>
      </c>
      <c r="BD40" s="109"/>
      <c r="BE40" s="109"/>
      <c r="BF40" s="109"/>
      <c r="BG40" s="108" t="str">
        <f t="shared" si="26"/>
        <v/>
      </c>
      <c r="BH40" s="110"/>
      <c r="BI40" s="106"/>
      <c r="BJ40" s="107"/>
      <c r="BK40" s="107"/>
      <c r="BL40" s="108" t="str">
        <f t="shared" si="27"/>
        <v/>
      </c>
      <c r="BM40" s="109"/>
      <c r="BN40" s="109"/>
      <c r="BO40" s="109"/>
      <c r="BP40" s="108" t="str">
        <f t="shared" si="28"/>
        <v/>
      </c>
      <c r="BQ40" s="110"/>
      <c r="BR40" s="106"/>
      <c r="BS40" s="107"/>
      <c r="BT40" s="107"/>
      <c r="BU40" s="108" t="str">
        <f t="shared" si="29"/>
        <v/>
      </c>
      <c r="BV40" s="109"/>
      <c r="BW40" s="109"/>
      <c r="BX40" s="109"/>
      <c r="BY40" s="108" t="str">
        <f t="shared" si="30"/>
        <v/>
      </c>
      <c r="BZ40" s="110"/>
      <c r="CA40" s="106"/>
      <c r="CB40" s="107"/>
      <c r="CC40" s="107"/>
      <c r="CD40" s="108" t="str">
        <f t="shared" si="31"/>
        <v/>
      </c>
      <c r="CE40" s="109"/>
      <c r="CF40" s="109"/>
      <c r="CG40" s="109"/>
      <c r="CH40" s="108" t="str">
        <f t="shared" si="32"/>
        <v/>
      </c>
      <c r="CI40" s="110"/>
      <c r="CJ40" s="106"/>
      <c r="CK40" s="107"/>
      <c r="CL40" s="107"/>
      <c r="CM40" s="108" t="str">
        <f t="shared" si="33"/>
        <v/>
      </c>
      <c r="CN40" s="109"/>
      <c r="CO40" s="109"/>
      <c r="CP40" s="109"/>
      <c r="CQ40" s="108" t="str">
        <f t="shared" si="34"/>
        <v/>
      </c>
      <c r="CR40" s="110"/>
      <c r="CS40" s="106"/>
      <c r="CT40" s="107"/>
      <c r="CU40" s="107"/>
      <c r="CV40" s="108" t="str">
        <f t="shared" si="35"/>
        <v/>
      </c>
      <c r="CW40" s="109"/>
      <c r="CX40" s="109"/>
      <c r="CY40" s="109"/>
      <c r="CZ40" s="108" t="str">
        <f t="shared" si="36"/>
        <v/>
      </c>
      <c r="DA40" s="110"/>
      <c r="DB40" s="106"/>
      <c r="DC40" s="107"/>
      <c r="DD40" s="107"/>
      <c r="DE40" s="108" t="str">
        <f t="shared" si="37"/>
        <v/>
      </c>
      <c r="DF40" s="109"/>
      <c r="DG40" s="109"/>
      <c r="DH40" s="109"/>
      <c r="DI40" s="108" t="str">
        <f t="shared" si="38"/>
        <v/>
      </c>
      <c r="DJ40" s="110"/>
      <c r="DK40" s="106"/>
      <c r="DL40" s="107"/>
      <c r="DM40" s="107"/>
      <c r="DN40" s="108" t="str">
        <f t="shared" si="39"/>
        <v/>
      </c>
      <c r="DO40" s="109"/>
      <c r="DP40" s="109"/>
      <c r="DQ40" s="109"/>
      <c r="DR40" s="108" t="str">
        <f t="shared" si="40"/>
        <v/>
      </c>
      <c r="DS40" s="110"/>
      <c r="DT40" s="106"/>
      <c r="DU40" s="107"/>
      <c r="DV40" s="107"/>
      <c r="DW40" s="108" t="str">
        <f t="shared" si="41"/>
        <v/>
      </c>
      <c r="DX40" s="109"/>
      <c r="DY40" s="109"/>
      <c r="DZ40" s="109"/>
      <c r="EA40" s="108" t="str">
        <f t="shared" si="42"/>
        <v/>
      </c>
      <c r="EB40" s="110"/>
      <c r="EF40" s="111">
        <f t="shared" si="43"/>
        <v>0</v>
      </c>
      <c r="EG40" s="111">
        <f t="shared" si="44"/>
        <v>0</v>
      </c>
      <c r="EH40" s="111">
        <f t="shared" si="45"/>
        <v>0</v>
      </c>
    </row>
    <row r="41" spans="1:139" s="99" customFormat="1" ht="42.65" customHeight="1">
      <c r="A41" s="112" t="s">
        <v>732</v>
      </c>
      <c r="B41" s="101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102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103"/>
      <c r="E41" s="104"/>
      <c r="F41" s="105"/>
      <c r="G41" s="106"/>
      <c r="H41" s="107"/>
      <c r="I41" s="107"/>
      <c r="J41" s="108" t="str">
        <f t="shared" si="15"/>
        <v/>
      </c>
      <c r="K41" s="109"/>
      <c r="L41" s="109"/>
      <c r="M41" s="109"/>
      <c r="N41" s="108" t="str">
        <f t="shared" si="46"/>
        <v/>
      </c>
      <c r="O41" s="110"/>
      <c r="P41" s="106"/>
      <c r="Q41" s="107"/>
      <c r="R41" s="107"/>
      <c r="S41" s="108" t="str">
        <f t="shared" si="17"/>
        <v/>
      </c>
      <c r="T41" s="109"/>
      <c r="U41" s="109"/>
      <c r="V41" s="109"/>
      <c r="W41" s="108" t="str">
        <f t="shared" si="18"/>
        <v/>
      </c>
      <c r="X41" s="110"/>
      <c r="Y41" s="106"/>
      <c r="Z41" s="107"/>
      <c r="AA41" s="107"/>
      <c r="AB41" s="108" t="str">
        <f t="shared" si="19"/>
        <v/>
      </c>
      <c r="AC41" s="109"/>
      <c r="AD41" s="109"/>
      <c r="AE41" s="109"/>
      <c r="AF41" s="108" t="str">
        <f t="shared" si="20"/>
        <v/>
      </c>
      <c r="AG41" s="110"/>
      <c r="AH41" s="106"/>
      <c r="AI41" s="107"/>
      <c r="AJ41" s="107"/>
      <c r="AK41" s="108" t="str">
        <f t="shared" si="21"/>
        <v/>
      </c>
      <c r="AL41" s="109"/>
      <c r="AM41" s="109"/>
      <c r="AN41" s="109"/>
      <c r="AO41" s="108" t="str">
        <f t="shared" si="22"/>
        <v/>
      </c>
      <c r="AP41" s="110"/>
      <c r="AQ41" s="106"/>
      <c r="AR41" s="107"/>
      <c r="AS41" s="107"/>
      <c r="AT41" s="108" t="str">
        <f t="shared" si="23"/>
        <v/>
      </c>
      <c r="AU41" s="109"/>
      <c r="AV41" s="109"/>
      <c r="AW41" s="109"/>
      <c r="AX41" s="108" t="str">
        <f t="shared" si="24"/>
        <v/>
      </c>
      <c r="AY41" s="110"/>
      <c r="AZ41" s="106"/>
      <c r="BA41" s="107"/>
      <c r="BB41" s="107"/>
      <c r="BC41" s="108" t="str">
        <f t="shared" si="25"/>
        <v/>
      </c>
      <c r="BD41" s="109"/>
      <c r="BE41" s="109"/>
      <c r="BF41" s="109"/>
      <c r="BG41" s="108" t="str">
        <f t="shared" si="26"/>
        <v/>
      </c>
      <c r="BH41" s="110"/>
      <c r="BI41" s="106"/>
      <c r="BJ41" s="107"/>
      <c r="BK41" s="107"/>
      <c r="BL41" s="108" t="str">
        <f t="shared" si="27"/>
        <v/>
      </c>
      <c r="BM41" s="109"/>
      <c r="BN41" s="109"/>
      <c r="BO41" s="109"/>
      <c r="BP41" s="108" t="str">
        <f t="shared" si="28"/>
        <v/>
      </c>
      <c r="BQ41" s="110"/>
      <c r="BR41" s="106"/>
      <c r="BS41" s="107"/>
      <c r="BT41" s="107"/>
      <c r="BU41" s="108" t="str">
        <f t="shared" si="29"/>
        <v/>
      </c>
      <c r="BV41" s="109"/>
      <c r="BW41" s="109"/>
      <c r="BX41" s="109"/>
      <c r="BY41" s="108" t="str">
        <f t="shared" si="30"/>
        <v/>
      </c>
      <c r="BZ41" s="110"/>
      <c r="CA41" s="106"/>
      <c r="CB41" s="107"/>
      <c r="CC41" s="107"/>
      <c r="CD41" s="108" t="str">
        <f t="shared" si="31"/>
        <v/>
      </c>
      <c r="CE41" s="109"/>
      <c r="CF41" s="109"/>
      <c r="CG41" s="109"/>
      <c r="CH41" s="108" t="str">
        <f t="shared" si="32"/>
        <v/>
      </c>
      <c r="CI41" s="110"/>
      <c r="CJ41" s="106"/>
      <c r="CK41" s="107"/>
      <c r="CL41" s="107"/>
      <c r="CM41" s="108" t="str">
        <f t="shared" si="33"/>
        <v/>
      </c>
      <c r="CN41" s="109"/>
      <c r="CO41" s="109"/>
      <c r="CP41" s="109"/>
      <c r="CQ41" s="108" t="str">
        <f t="shared" si="34"/>
        <v/>
      </c>
      <c r="CR41" s="110"/>
      <c r="CS41" s="106"/>
      <c r="CT41" s="107"/>
      <c r="CU41" s="107"/>
      <c r="CV41" s="108" t="str">
        <f t="shared" si="35"/>
        <v/>
      </c>
      <c r="CW41" s="109"/>
      <c r="CX41" s="109"/>
      <c r="CY41" s="109"/>
      <c r="CZ41" s="108" t="str">
        <f t="shared" si="36"/>
        <v/>
      </c>
      <c r="DA41" s="110"/>
      <c r="DB41" s="106"/>
      <c r="DC41" s="107"/>
      <c r="DD41" s="107"/>
      <c r="DE41" s="108" t="str">
        <f t="shared" si="37"/>
        <v/>
      </c>
      <c r="DF41" s="109"/>
      <c r="DG41" s="109"/>
      <c r="DH41" s="109"/>
      <c r="DI41" s="108" t="str">
        <f t="shared" si="38"/>
        <v/>
      </c>
      <c r="DJ41" s="110"/>
      <c r="DK41" s="106"/>
      <c r="DL41" s="107"/>
      <c r="DM41" s="107"/>
      <c r="DN41" s="108" t="str">
        <f t="shared" si="39"/>
        <v/>
      </c>
      <c r="DO41" s="109"/>
      <c r="DP41" s="109"/>
      <c r="DQ41" s="109"/>
      <c r="DR41" s="108" t="str">
        <f t="shared" si="40"/>
        <v/>
      </c>
      <c r="DS41" s="110"/>
      <c r="DT41" s="106"/>
      <c r="DU41" s="107"/>
      <c r="DV41" s="107"/>
      <c r="DW41" s="108" t="str">
        <f t="shared" si="41"/>
        <v/>
      </c>
      <c r="DX41" s="109"/>
      <c r="DY41" s="109"/>
      <c r="DZ41" s="109"/>
      <c r="EA41" s="108" t="str">
        <f t="shared" si="42"/>
        <v/>
      </c>
      <c r="EB41" s="110"/>
      <c r="EF41" s="111">
        <f t="shared" si="43"/>
        <v>0</v>
      </c>
      <c r="EG41" s="111">
        <f t="shared" si="44"/>
        <v>0</v>
      </c>
      <c r="EH41" s="111">
        <f t="shared" si="45"/>
        <v>0</v>
      </c>
    </row>
    <row r="42" spans="1:139" s="99" customFormat="1" ht="42.65" customHeight="1">
      <c r="A42" s="112" t="s">
        <v>733</v>
      </c>
      <c r="B42" s="101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102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103"/>
      <c r="E42" s="104"/>
      <c r="F42" s="105"/>
      <c r="G42" s="106"/>
      <c r="H42" s="107"/>
      <c r="I42" s="107"/>
      <c r="J42" s="108" t="str">
        <f t="shared" si="15"/>
        <v/>
      </c>
      <c r="K42" s="109"/>
      <c r="L42" s="109"/>
      <c r="M42" s="109"/>
      <c r="N42" s="108" t="str">
        <f t="shared" si="46"/>
        <v/>
      </c>
      <c r="O42" s="110"/>
      <c r="P42" s="106"/>
      <c r="Q42" s="107"/>
      <c r="R42" s="107"/>
      <c r="S42" s="108" t="str">
        <f t="shared" si="17"/>
        <v/>
      </c>
      <c r="T42" s="109"/>
      <c r="U42" s="109"/>
      <c r="V42" s="109"/>
      <c r="W42" s="108" t="str">
        <f t="shared" si="18"/>
        <v/>
      </c>
      <c r="X42" s="110"/>
      <c r="Y42" s="106"/>
      <c r="Z42" s="107"/>
      <c r="AA42" s="107"/>
      <c r="AB42" s="108" t="str">
        <f t="shared" si="19"/>
        <v/>
      </c>
      <c r="AC42" s="109"/>
      <c r="AD42" s="109"/>
      <c r="AE42" s="109"/>
      <c r="AF42" s="108" t="str">
        <f t="shared" si="20"/>
        <v/>
      </c>
      <c r="AG42" s="110"/>
      <c r="AH42" s="106"/>
      <c r="AI42" s="107"/>
      <c r="AJ42" s="107"/>
      <c r="AK42" s="108" t="str">
        <f t="shared" si="21"/>
        <v/>
      </c>
      <c r="AL42" s="109"/>
      <c r="AM42" s="109"/>
      <c r="AN42" s="109"/>
      <c r="AO42" s="108" t="str">
        <f t="shared" si="22"/>
        <v/>
      </c>
      <c r="AP42" s="110"/>
      <c r="AQ42" s="106"/>
      <c r="AR42" s="107"/>
      <c r="AS42" s="107"/>
      <c r="AT42" s="108" t="str">
        <f t="shared" si="23"/>
        <v/>
      </c>
      <c r="AU42" s="109"/>
      <c r="AV42" s="109"/>
      <c r="AW42" s="109"/>
      <c r="AX42" s="108" t="str">
        <f t="shared" si="24"/>
        <v/>
      </c>
      <c r="AY42" s="110"/>
      <c r="AZ42" s="106"/>
      <c r="BA42" s="107"/>
      <c r="BB42" s="107"/>
      <c r="BC42" s="108" t="str">
        <f t="shared" si="25"/>
        <v/>
      </c>
      <c r="BD42" s="109"/>
      <c r="BE42" s="109"/>
      <c r="BF42" s="109"/>
      <c r="BG42" s="108" t="str">
        <f t="shared" si="26"/>
        <v/>
      </c>
      <c r="BH42" s="110"/>
      <c r="BI42" s="106"/>
      <c r="BJ42" s="107"/>
      <c r="BK42" s="107"/>
      <c r="BL42" s="108" t="str">
        <f t="shared" si="27"/>
        <v/>
      </c>
      <c r="BM42" s="109"/>
      <c r="BN42" s="109"/>
      <c r="BO42" s="109"/>
      <c r="BP42" s="108" t="str">
        <f t="shared" si="28"/>
        <v/>
      </c>
      <c r="BQ42" s="110"/>
      <c r="BR42" s="106"/>
      <c r="BS42" s="107"/>
      <c r="BT42" s="107"/>
      <c r="BU42" s="108" t="str">
        <f t="shared" si="29"/>
        <v/>
      </c>
      <c r="BV42" s="109"/>
      <c r="BW42" s="109"/>
      <c r="BX42" s="109"/>
      <c r="BY42" s="108" t="str">
        <f t="shared" si="30"/>
        <v/>
      </c>
      <c r="BZ42" s="110"/>
      <c r="CA42" s="106"/>
      <c r="CB42" s="107"/>
      <c r="CC42" s="107"/>
      <c r="CD42" s="108" t="str">
        <f t="shared" si="31"/>
        <v/>
      </c>
      <c r="CE42" s="109"/>
      <c r="CF42" s="109"/>
      <c r="CG42" s="109"/>
      <c r="CH42" s="108" t="str">
        <f t="shared" si="32"/>
        <v/>
      </c>
      <c r="CI42" s="110"/>
      <c r="CJ42" s="106"/>
      <c r="CK42" s="107"/>
      <c r="CL42" s="107"/>
      <c r="CM42" s="108" t="str">
        <f t="shared" si="33"/>
        <v/>
      </c>
      <c r="CN42" s="109"/>
      <c r="CO42" s="109"/>
      <c r="CP42" s="109"/>
      <c r="CQ42" s="108" t="str">
        <f t="shared" si="34"/>
        <v/>
      </c>
      <c r="CR42" s="110"/>
      <c r="CS42" s="106"/>
      <c r="CT42" s="107"/>
      <c r="CU42" s="107"/>
      <c r="CV42" s="108" t="str">
        <f t="shared" si="35"/>
        <v/>
      </c>
      <c r="CW42" s="109"/>
      <c r="CX42" s="109"/>
      <c r="CY42" s="109"/>
      <c r="CZ42" s="108" t="str">
        <f t="shared" si="36"/>
        <v/>
      </c>
      <c r="DA42" s="110"/>
      <c r="DB42" s="106"/>
      <c r="DC42" s="107"/>
      <c r="DD42" s="107"/>
      <c r="DE42" s="108" t="str">
        <f t="shared" si="37"/>
        <v/>
      </c>
      <c r="DF42" s="109"/>
      <c r="DG42" s="109"/>
      <c r="DH42" s="109"/>
      <c r="DI42" s="108" t="str">
        <f t="shared" si="38"/>
        <v/>
      </c>
      <c r="DJ42" s="110"/>
      <c r="DK42" s="106"/>
      <c r="DL42" s="107"/>
      <c r="DM42" s="107"/>
      <c r="DN42" s="108" t="str">
        <f t="shared" si="39"/>
        <v/>
      </c>
      <c r="DO42" s="109"/>
      <c r="DP42" s="109"/>
      <c r="DQ42" s="109"/>
      <c r="DR42" s="108" t="str">
        <f t="shared" si="40"/>
        <v/>
      </c>
      <c r="DS42" s="110"/>
      <c r="DT42" s="106"/>
      <c r="DU42" s="107"/>
      <c r="DV42" s="107"/>
      <c r="DW42" s="108" t="str">
        <f t="shared" si="41"/>
        <v/>
      </c>
      <c r="DX42" s="109"/>
      <c r="DY42" s="109"/>
      <c r="DZ42" s="109"/>
      <c r="EA42" s="108" t="str">
        <f t="shared" si="42"/>
        <v/>
      </c>
      <c r="EB42" s="110"/>
      <c r="EF42" s="111">
        <f t="shared" si="43"/>
        <v>0</v>
      </c>
      <c r="EG42" s="111">
        <f t="shared" si="44"/>
        <v>0</v>
      </c>
      <c r="EH42" s="111">
        <f t="shared" si="45"/>
        <v>0</v>
      </c>
    </row>
    <row r="43" spans="1:139" s="99" customFormat="1" ht="42.65" customHeight="1">
      <c r="A43" s="112" t="s">
        <v>734</v>
      </c>
      <c r="B43" s="101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102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103"/>
      <c r="E43" s="104"/>
      <c r="F43" s="105"/>
      <c r="G43" s="106"/>
      <c r="H43" s="107"/>
      <c r="I43" s="107"/>
      <c r="J43" s="108" t="str">
        <f t="shared" si="15"/>
        <v/>
      </c>
      <c r="K43" s="109"/>
      <c r="L43" s="109"/>
      <c r="M43" s="109"/>
      <c r="N43" s="108" t="str">
        <f t="shared" si="46"/>
        <v/>
      </c>
      <c r="O43" s="110"/>
      <c r="P43" s="106"/>
      <c r="Q43" s="107"/>
      <c r="R43" s="107"/>
      <c r="S43" s="108" t="str">
        <f t="shared" si="17"/>
        <v/>
      </c>
      <c r="T43" s="109"/>
      <c r="U43" s="109"/>
      <c r="V43" s="109"/>
      <c r="W43" s="108" t="str">
        <f t="shared" si="18"/>
        <v/>
      </c>
      <c r="X43" s="110"/>
      <c r="Y43" s="106"/>
      <c r="Z43" s="107"/>
      <c r="AA43" s="107"/>
      <c r="AB43" s="108" t="str">
        <f t="shared" si="19"/>
        <v/>
      </c>
      <c r="AC43" s="109"/>
      <c r="AD43" s="109"/>
      <c r="AE43" s="109"/>
      <c r="AF43" s="108" t="str">
        <f t="shared" si="20"/>
        <v/>
      </c>
      <c r="AG43" s="110"/>
      <c r="AH43" s="106"/>
      <c r="AI43" s="107"/>
      <c r="AJ43" s="107"/>
      <c r="AK43" s="108" t="str">
        <f t="shared" si="21"/>
        <v/>
      </c>
      <c r="AL43" s="109"/>
      <c r="AM43" s="109"/>
      <c r="AN43" s="109"/>
      <c r="AO43" s="108" t="str">
        <f t="shared" si="22"/>
        <v/>
      </c>
      <c r="AP43" s="110"/>
      <c r="AQ43" s="106"/>
      <c r="AR43" s="107"/>
      <c r="AS43" s="107"/>
      <c r="AT43" s="108" t="str">
        <f t="shared" si="23"/>
        <v/>
      </c>
      <c r="AU43" s="109"/>
      <c r="AV43" s="109"/>
      <c r="AW43" s="109"/>
      <c r="AX43" s="108" t="str">
        <f t="shared" si="24"/>
        <v/>
      </c>
      <c r="AY43" s="110"/>
      <c r="AZ43" s="106"/>
      <c r="BA43" s="107"/>
      <c r="BB43" s="107"/>
      <c r="BC43" s="108" t="str">
        <f t="shared" si="25"/>
        <v/>
      </c>
      <c r="BD43" s="109"/>
      <c r="BE43" s="109"/>
      <c r="BF43" s="109"/>
      <c r="BG43" s="108" t="str">
        <f t="shared" si="26"/>
        <v/>
      </c>
      <c r="BH43" s="110"/>
      <c r="BI43" s="106"/>
      <c r="BJ43" s="107"/>
      <c r="BK43" s="107"/>
      <c r="BL43" s="108" t="str">
        <f t="shared" si="27"/>
        <v/>
      </c>
      <c r="BM43" s="109"/>
      <c r="BN43" s="109"/>
      <c r="BO43" s="109"/>
      <c r="BP43" s="108" t="str">
        <f t="shared" si="28"/>
        <v/>
      </c>
      <c r="BQ43" s="110"/>
      <c r="BR43" s="106"/>
      <c r="BS43" s="107"/>
      <c r="BT43" s="107"/>
      <c r="BU43" s="108" t="str">
        <f t="shared" si="29"/>
        <v/>
      </c>
      <c r="BV43" s="109"/>
      <c r="BW43" s="109"/>
      <c r="BX43" s="109"/>
      <c r="BY43" s="108" t="str">
        <f t="shared" si="30"/>
        <v/>
      </c>
      <c r="BZ43" s="110"/>
      <c r="CA43" s="106"/>
      <c r="CB43" s="107"/>
      <c r="CC43" s="107"/>
      <c r="CD43" s="108" t="str">
        <f t="shared" si="31"/>
        <v/>
      </c>
      <c r="CE43" s="109"/>
      <c r="CF43" s="109"/>
      <c r="CG43" s="109"/>
      <c r="CH43" s="108" t="str">
        <f t="shared" si="32"/>
        <v/>
      </c>
      <c r="CI43" s="110"/>
      <c r="CJ43" s="106"/>
      <c r="CK43" s="107"/>
      <c r="CL43" s="107"/>
      <c r="CM43" s="108" t="str">
        <f t="shared" si="33"/>
        <v/>
      </c>
      <c r="CN43" s="109"/>
      <c r="CO43" s="109"/>
      <c r="CP43" s="109"/>
      <c r="CQ43" s="108" t="str">
        <f t="shared" si="34"/>
        <v/>
      </c>
      <c r="CR43" s="110"/>
      <c r="CS43" s="106"/>
      <c r="CT43" s="107"/>
      <c r="CU43" s="107"/>
      <c r="CV43" s="108" t="str">
        <f t="shared" si="35"/>
        <v/>
      </c>
      <c r="CW43" s="109"/>
      <c r="CX43" s="109"/>
      <c r="CY43" s="109"/>
      <c r="CZ43" s="108" t="str">
        <f t="shared" si="36"/>
        <v/>
      </c>
      <c r="DA43" s="110"/>
      <c r="DB43" s="106"/>
      <c r="DC43" s="107"/>
      <c r="DD43" s="107"/>
      <c r="DE43" s="108" t="str">
        <f t="shared" si="37"/>
        <v/>
      </c>
      <c r="DF43" s="109"/>
      <c r="DG43" s="109"/>
      <c r="DH43" s="109"/>
      <c r="DI43" s="108" t="str">
        <f t="shared" si="38"/>
        <v/>
      </c>
      <c r="DJ43" s="110"/>
      <c r="DK43" s="106"/>
      <c r="DL43" s="107"/>
      <c r="DM43" s="107"/>
      <c r="DN43" s="108" t="str">
        <f t="shared" si="39"/>
        <v/>
      </c>
      <c r="DO43" s="109"/>
      <c r="DP43" s="109"/>
      <c r="DQ43" s="109"/>
      <c r="DR43" s="108" t="str">
        <f t="shared" si="40"/>
        <v/>
      </c>
      <c r="DS43" s="110"/>
      <c r="DT43" s="106"/>
      <c r="DU43" s="107"/>
      <c r="DV43" s="107"/>
      <c r="DW43" s="108" t="str">
        <f t="shared" si="41"/>
        <v/>
      </c>
      <c r="DX43" s="109"/>
      <c r="DY43" s="109"/>
      <c r="DZ43" s="109"/>
      <c r="EA43" s="108" t="str">
        <f t="shared" si="42"/>
        <v/>
      </c>
      <c r="EB43" s="110"/>
      <c r="EF43" s="111">
        <f t="shared" si="43"/>
        <v>0</v>
      </c>
      <c r="EG43" s="111">
        <f t="shared" si="44"/>
        <v>0</v>
      </c>
      <c r="EH43" s="111">
        <f t="shared" si="45"/>
        <v>0</v>
      </c>
    </row>
    <row r="44" spans="1:139" s="99" customFormat="1" ht="42.65" customHeight="1">
      <c r="A44" s="112" t="s">
        <v>735</v>
      </c>
      <c r="B44" s="101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102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103"/>
      <c r="E44" s="104"/>
      <c r="F44" s="105"/>
      <c r="G44" s="106"/>
      <c r="H44" s="107"/>
      <c r="I44" s="107"/>
      <c r="J44" s="108" t="str">
        <f t="shared" si="15"/>
        <v/>
      </c>
      <c r="K44" s="109"/>
      <c r="L44" s="109"/>
      <c r="M44" s="109"/>
      <c r="N44" s="108" t="str">
        <f t="shared" si="46"/>
        <v/>
      </c>
      <c r="O44" s="110"/>
      <c r="P44" s="106"/>
      <c r="Q44" s="107"/>
      <c r="R44" s="107"/>
      <c r="S44" s="108" t="str">
        <f t="shared" si="17"/>
        <v/>
      </c>
      <c r="T44" s="109"/>
      <c r="U44" s="109"/>
      <c r="V44" s="109"/>
      <c r="W44" s="108" t="str">
        <f t="shared" si="18"/>
        <v/>
      </c>
      <c r="X44" s="110"/>
      <c r="Y44" s="106"/>
      <c r="Z44" s="107"/>
      <c r="AA44" s="107"/>
      <c r="AB44" s="108" t="str">
        <f t="shared" si="19"/>
        <v/>
      </c>
      <c r="AC44" s="109"/>
      <c r="AD44" s="109"/>
      <c r="AE44" s="109"/>
      <c r="AF44" s="108" t="str">
        <f t="shared" si="20"/>
        <v/>
      </c>
      <c r="AG44" s="110"/>
      <c r="AH44" s="106"/>
      <c r="AI44" s="107"/>
      <c r="AJ44" s="107"/>
      <c r="AK44" s="108" t="str">
        <f t="shared" si="21"/>
        <v/>
      </c>
      <c r="AL44" s="109"/>
      <c r="AM44" s="109"/>
      <c r="AN44" s="109"/>
      <c r="AO44" s="108" t="str">
        <f t="shared" si="22"/>
        <v/>
      </c>
      <c r="AP44" s="110"/>
      <c r="AQ44" s="106"/>
      <c r="AR44" s="107"/>
      <c r="AS44" s="107"/>
      <c r="AT44" s="108" t="str">
        <f t="shared" si="23"/>
        <v/>
      </c>
      <c r="AU44" s="109"/>
      <c r="AV44" s="109"/>
      <c r="AW44" s="109"/>
      <c r="AX44" s="108" t="str">
        <f t="shared" si="24"/>
        <v/>
      </c>
      <c r="AY44" s="110"/>
      <c r="AZ44" s="106"/>
      <c r="BA44" s="107"/>
      <c r="BB44" s="107"/>
      <c r="BC44" s="108" t="str">
        <f t="shared" si="25"/>
        <v/>
      </c>
      <c r="BD44" s="109"/>
      <c r="BE44" s="109"/>
      <c r="BF44" s="109"/>
      <c r="BG44" s="108" t="str">
        <f t="shared" si="26"/>
        <v/>
      </c>
      <c r="BH44" s="110"/>
      <c r="BI44" s="106"/>
      <c r="BJ44" s="107"/>
      <c r="BK44" s="107"/>
      <c r="BL44" s="108" t="str">
        <f t="shared" si="27"/>
        <v/>
      </c>
      <c r="BM44" s="109"/>
      <c r="BN44" s="109"/>
      <c r="BO44" s="109"/>
      <c r="BP44" s="108" t="str">
        <f t="shared" si="28"/>
        <v/>
      </c>
      <c r="BQ44" s="110"/>
      <c r="BR44" s="106"/>
      <c r="BS44" s="107"/>
      <c r="BT44" s="107"/>
      <c r="BU44" s="108" t="str">
        <f t="shared" si="29"/>
        <v/>
      </c>
      <c r="BV44" s="109"/>
      <c r="BW44" s="109"/>
      <c r="BX44" s="109"/>
      <c r="BY44" s="108" t="str">
        <f t="shared" si="30"/>
        <v/>
      </c>
      <c r="BZ44" s="110"/>
      <c r="CA44" s="106"/>
      <c r="CB44" s="107"/>
      <c r="CC44" s="107"/>
      <c r="CD44" s="108" t="str">
        <f t="shared" si="31"/>
        <v/>
      </c>
      <c r="CE44" s="109"/>
      <c r="CF44" s="109"/>
      <c r="CG44" s="109"/>
      <c r="CH44" s="108" t="str">
        <f t="shared" si="32"/>
        <v/>
      </c>
      <c r="CI44" s="110"/>
      <c r="CJ44" s="106"/>
      <c r="CK44" s="107"/>
      <c r="CL44" s="107"/>
      <c r="CM44" s="108" t="str">
        <f t="shared" si="33"/>
        <v/>
      </c>
      <c r="CN44" s="109"/>
      <c r="CO44" s="109"/>
      <c r="CP44" s="109"/>
      <c r="CQ44" s="108" t="str">
        <f t="shared" si="34"/>
        <v/>
      </c>
      <c r="CR44" s="110"/>
      <c r="CS44" s="106"/>
      <c r="CT44" s="107"/>
      <c r="CU44" s="107"/>
      <c r="CV44" s="108" t="str">
        <f t="shared" si="35"/>
        <v/>
      </c>
      <c r="CW44" s="109"/>
      <c r="CX44" s="109"/>
      <c r="CY44" s="109"/>
      <c r="CZ44" s="108" t="str">
        <f t="shared" si="36"/>
        <v/>
      </c>
      <c r="DA44" s="110"/>
      <c r="DB44" s="106"/>
      <c r="DC44" s="107"/>
      <c r="DD44" s="107"/>
      <c r="DE44" s="108" t="str">
        <f t="shared" si="37"/>
        <v/>
      </c>
      <c r="DF44" s="109"/>
      <c r="DG44" s="109"/>
      <c r="DH44" s="109"/>
      <c r="DI44" s="108" t="str">
        <f t="shared" si="38"/>
        <v/>
      </c>
      <c r="DJ44" s="110"/>
      <c r="DK44" s="106"/>
      <c r="DL44" s="107"/>
      <c r="DM44" s="107"/>
      <c r="DN44" s="108" t="str">
        <f t="shared" si="39"/>
        <v/>
      </c>
      <c r="DO44" s="109"/>
      <c r="DP44" s="109"/>
      <c r="DQ44" s="109"/>
      <c r="DR44" s="108" t="str">
        <f t="shared" si="40"/>
        <v/>
      </c>
      <c r="DS44" s="110"/>
      <c r="DT44" s="106"/>
      <c r="DU44" s="107"/>
      <c r="DV44" s="107"/>
      <c r="DW44" s="108" t="str">
        <f t="shared" si="41"/>
        <v/>
      </c>
      <c r="DX44" s="109"/>
      <c r="DY44" s="109"/>
      <c r="DZ44" s="109"/>
      <c r="EA44" s="108" t="str">
        <f t="shared" si="42"/>
        <v/>
      </c>
      <c r="EB44" s="110"/>
      <c r="EF44" s="111">
        <f t="shared" si="43"/>
        <v>0</v>
      </c>
      <c r="EG44" s="111">
        <f t="shared" si="44"/>
        <v>0</v>
      </c>
      <c r="EH44" s="111">
        <f t="shared" si="45"/>
        <v>0</v>
      </c>
    </row>
    <row r="45" spans="1:139" s="99" customFormat="1" ht="42.65" customHeight="1">
      <c r="A45" s="112" t="s">
        <v>736</v>
      </c>
      <c r="B45" s="101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102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103"/>
      <c r="E45" s="104"/>
      <c r="F45" s="105"/>
      <c r="G45" s="106"/>
      <c r="H45" s="107"/>
      <c r="I45" s="107"/>
      <c r="J45" s="108" t="str">
        <f t="shared" si="15"/>
        <v/>
      </c>
      <c r="K45" s="109"/>
      <c r="L45" s="109"/>
      <c r="M45" s="109"/>
      <c r="N45" s="108" t="str">
        <f t="shared" si="46"/>
        <v/>
      </c>
      <c r="O45" s="110"/>
      <c r="P45" s="106"/>
      <c r="Q45" s="107"/>
      <c r="R45" s="107"/>
      <c r="S45" s="108" t="str">
        <f t="shared" si="17"/>
        <v/>
      </c>
      <c r="T45" s="109"/>
      <c r="U45" s="109"/>
      <c r="V45" s="109"/>
      <c r="W45" s="108" t="str">
        <f t="shared" si="18"/>
        <v/>
      </c>
      <c r="X45" s="110"/>
      <c r="Y45" s="106"/>
      <c r="Z45" s="107"/>
      <c r="AA45" s="107"/>
      <c r="AB45" s="108" t="str">
        <f t="shared" si="19"/>
        <v/>
      </c>
      <c r="AC45" s="109"/>
      <c r="AD45" s="109"/>
      <c r="AE45" s="109"/>
      <c r="AF45" s="108" t="str">
        <f t="shared" si="20"/>
        <v/>
      </c>
      <c r="AG45" s="110"/>
      <c r="AH45" s="106"/>
      <c r="AI45" s="107"/>
      <c r="AJ45" s="107"/>
      <c r="AK45" s="108" t="str">
        <f t="shared" si="21"/>
        <v/>
      </c>
      <c r="AL45" s="109"/>
      <c r="AM45" s="109"/>
      <c r="AN45" s="109"/>
      <c r="AO45" s="108" t="str">
        <f t="shared" si="22"/>
        <v/>
      </c>
      <c r="AP45" s="110"/>
      <c r="AQ45" s="106"/>
      <c r="AR45" s="107"/>
      <c r="AS45" s="107"/>
      <c r="AT45" s="108" t="str">
        <f t="shared" si="23"/>
        <v/>
      </c>
      <c r="AU45" s="109"/>
      <c r="AV45" s="109"/>
      <c r="AW45" s="109"/>
      <c r="AX45" s="108" t="str">
        <f t="shared" si="24"/>
        <v/>
      </c>
      <c r="AY45" s="110"/>
      <c r="AZ45" s="106"/>
      <c r="BA45" s="107"/>
      <c r="BB45" s="107"/>
      <c r="BC45" s="108" t="str">
        <f t="shared" si="25"/>
        <v/>
      </c>
      <c r="BD45" s="109"/>
      <c r="BE45" s="109"/>
      <c r="BF45" s="109"/>
      <c r="BG45" s="108" t="str">
        <f t="shared" si="26"/>
        <v/>
      </c>
      <c r="BH45" s="110"/>
      <c r="BI45" s="106"/>
      <c r="BJ45" s="107"/>
      <c r="BK45" s="107"/>
      <c r="BL45" s="108" t="str">
        <f t="shared" si="27"/>
        <v/>
      </c>
      <c r="BM45" s="109"/>
      <c r="BN45" s="109"/>
      <c r="BO45" s="109"/>
      <c r="BP45" s="108" t="str">
        <f t="shared" si="28"/>
        <v/>
      </c>
      <c r="BQ45" s="110"/>
      <c r="BR45" s="106"/>
      <c r="BS45" s="107"/>
      <c r="BT45" s="107"/>
      <c r="BU45" s="108" t="str">
        <f t="shared" si="29"/>
        <v/>
      </c>
      <c r="BV45" s="109"/>
      <c r="BW45" s="109"/>
      <c r="BX45" s="109"/>
      <c r="BY45" s="108" t="str">
        <f t="shared" si="30"/>
        <v/>
      </c>
      <c r="BZ45" s="110"/>
      <c r="CA45" s="106"/>
      <c r="CB45" s="107"/>
      <c r="CC45" s="107"/>
      <c r="CD45" s="108" t="str">
        <f t="shared" si="31"/>
        <v/>
      </c>
      <c r="CE45" s="109"/>
      <c r="CF45" s="109"/>
      <c r="CG45" s="109"/>
      <c r="CH45" s="108" t="str">
        <f t="shared" si="32"/>
        <v/>
      </c>
      <c r="CI45" s="110"/>
      <c r="CJ45" s="106"/>
      <c r="CK45" s="107"/>
      <c r="CL45" s="107"/>
      <c r="CM45" s="108" t="str">
        <f t="shared" si="33"/>
        <v/>
      </c>
      <c r="CN45" s="109"/>
      <c r="CO45" s="109"/>
      <c r="CP45" s="109"/>
      <c r="CQ45" s="108" t="str">
        <f t="shared" si="34"/>
        <v/>
      </c>
      <c r="CR45" s="110"/>
      <c r="CS45" s="106"/>
      <c r="CT45" s="107"/>
      <c r="CU45" s="107"/>
      <c r="CV45" s="108" t="str">
        <f t="shared" si="35"/>
        <v/>
      </c>
      <c r="CW45" s="109"/>
      <c r="CX45" s="109"/>
      <c r="CY45" s="109"/>
      <c r="CZ45" s="108" t="str">
        <f t="shared" si="36"/>
        <v/>
      </c>
      <c r="DA45" s="110"/>
      <c r="DB45" s="106"/>
      <c r="DC45" s="107"/>
      <c r="DD45" s="107"/>
      <c r="DE45" s="108" t="str">
        <f t="shared" si="37"/>
        <v/>
      </c>
      <c r="DF45" s="109"/>
      <c r="DG45" s="109"/>
      <c r="DH45" s="109"/>
      <c r="DI45" s="108" t="str">
        <f t="shared" si="38"/>
        <v/>
      </c>
      <c r="DJ45" s="110"/>
      <c r="DK45" s="106"/>
      <c r="DL45" s="107"/>
      <c r="DM45" s="107"/>
      <c r="DN45" s="108" t="str">
        <f t="shared" si="39"/>
        <v/>
      </c>
      <c r="DO45" s="109"/>
      <c r="DP45" s="109"/>
      <c r="DQ45" s="109"/>
      <c r="DR45" s="108" t="str">
        <f t="shared" si="40"/>
        <v/>
      </c>
      <c r="DS45" s="110"/>
      <c r="DT45" s="106"/>
      <c r="DU45" s="107"/>
      <c r="DV45" s="107"/>
      <c r="DW45" s="108" t="str">
        <f t="shared" si="41"/>
        <v/>
      </c>
      <c r="DX45" s="109"/>
      <c r="DY45" s="109"/>
      <c r="DZ45" s="109"/>
      <c r="EA45" s="108" t="str">
        <f t="shared" si="42"/>
        <v/>
      </c>
      <c r="EB45" s="110"/>
      <c r="EF45" s="111">
        <f t="shared" si="43"/>
        <v>0</v>
      </c>
      <c r="EG45" s="111">
        <f t="shared" si="44"/>
        <v>0</v>
      </c>
      <c r="EH45" s="111">
        <f t="shared" si="45"/>
        <v>0</v>
      </c>
    </row>
    <row r="46" spans="1:139">
      <c r="EF46" s="113">
        <f>SUM(EF6:EF45)</f>
        <v>0</v>
      </c>
      <c r="EG46" s="113">
        <f t="shared" ref="EG46:EH46" si="47">SUM(EG6:EG45)</f>
        <v>0</v>
      </c>
      <c r="EH46" s="113">
        <f t="shared" si="47"/>
        <v>0</v>
      </c>
      <c r="EI46" s="52">
        <f>SUM(EF46:EH46)</f>
        <v>0</v>
      </c>
    </row>
  </sheetData>
  <sheetProtection algorithmName="SHA-512" hashValue="0iCMICUbFMYKeK1XLPlSKNc96dZmZII1juZBwU3w2yKf3GcbwFDuq5nPhdKVBP/c7S6CeQxA/eLT0DPoQQcQMw==" saltValue="TAqn+ssqEPV8nvDQ48S0+g==" spinCount="100000" sheet="1" selectLockedCells="1"/>
  <mergeCells count="63">
    <mergeCell ref="Y1:Z1"/>
    <mergeCell ref="CJ1:CK1"/>
    <mergeCell ref="CL1:CR1"/>
    <mergeCell ref="CJ2:CR2"/>
    <mergeCell ref="CJ3:CR3"/>
    <mergeCell ref="AZ1:BA1"/>
    <mergeCell ref="BB1:BH1"/>
    <mergeCell ref="AZ2:BH2"/>
    <mergeCell ref="AZ3:BH3"/>
    <mergeCell ref="BI1:BJ1"/>
    <mergeCell ref="BI2:BQ2"/>
    <mergeCell ref="BI3:BQ3"/>
    <mergeCell ref="AA1:AG1"/>
    <mergeCell ref="Y2:AG2"/>
    <mergeCell ref="Y3:AG3"/>
    <mergeCell ref="AH1:AI1"/>
    <mergeCell ref="G1:H1"/>
    <mergeCell ref="I1:O1"/>
    <mergeCell ref="G2:O2"/>
    <mergeCell ref="G3:O3"/>
    <mergeCell ref="DB1:DC1"/>
    <mergeCell ref="AQ1:AR1"/>
    <mergeCell ref="AS1:AY1"/>
    <mergeCell ref="AQ2:AY2"/>
    <mergeCell ref="AQ3:AY3"/>
    <mergeCell ref="AJ1:AP1"/>
    <mergeCell ref="AH2:AP2"/>
    <mergeCell ref="AH3:AP3"/>
    <mergeCell ref="P1:Q1"/>
    <mergeCell ref="R1:X1"/>
    <mergeCell ref="P2:X2"/>
    <mergeCell ref="P3:X3"/>
    <mergeCell ref="DD1:DJ1"/>
    <mergeCell ref="DB2:DJ2"/>
    <mergeCell ref="DB3:DJ3"/>
    <mergeCell ref="BR1:BS1"/>
    <mergeCell ref="BT1:BZ1"/>
    <mergeCell ref="CS1:CT1"/>
    <mergeCell ref="CU1:DA1"/>
    <mergeCell ref="BR2:BZ2"/>
    <mergeCell ref="CS2:DA2"/>
    <mergeCell ref="BR3:BZ3"/>
    <mergeCell ref="CS3:DA3"/>
    <mergeCell ref="EF1:EH5"/>
    <mergeCell ref="DK1:DL1"/>
    <mergeCell ref="DM1:DS1"/>
    <mergeCell ref="DK2:DS2"/>
    <mergeCell ref="DK3:DS3"/>
    <mergeCell ref="DT1:DU1"/>
    <mergeCell ref="DV1:EB1"/>
    <mergeCell ref="DT2:EB2"/>
    <mergeCell ref="DT3:EB3"/>
    <mergeCell ref="BK1:BQ1"/>
    <mergeCell ref="CA1:CB1"/>
    <mergeCell ref="CC1:CI1"/>
    <mergeCell ref="CA2:CI2"/>
    <mergeCell ref="CA3:CI3"/>
    <mergeCell ref="A1:C3"/>
    <mergeCell ref="D1:E2"/>
    <mergeCell ref="D4:D5"/>
    <mergeCell ref="C4:C5"/>
    <mergeCell ref="B4:B5"/>
    <mergeCell ref="E4:E5"/>
  </mergeCells>
  <conditionalFormatting sqref="A6:EC45">
    <cfRule type="expression" dxfId="55" priority="2">
      <formula>MOD(ROW(),2)=0</formula>
    </cfRule>
  </conditionalFormatting>
  <conditionalFormatting sqref="G6:N45">
    <cfRule type="cellIs" dxfId="54" priority="1" operator="greaterThan">
      <formula>20</formula>
    </cfRule>
  </conditionalFormatting>
  <conditionalFormatting sqref="P6:W45">
    <cfRule type="cellIs" dxfId="53" priority="3" operator="greaterThan">
      <formula>20</formula>
    </cfRule>
  </conditionalFormatting>
  <conditionalFormatting sqref="Y6:AF45">
    <cfRule type="cellIs" dxfId="52" priority="5" operator="greaterThan">
      <formula>20</formula>
    </cfRule>
  </conditionalFormatting>
  <conditionalFormatting sqref="AH6:AO45">
    <cfRule type="cellIs" dxfId="51" priority="7" operator="greaterThan">
      <formula>20</formula>
    </cfRule>
  </conditionalFormatting>
  <conditionalFormatting sqref="AQ6:AX45">
    <cfRule type="cellIs" dxfId="50" priority="9" operator="greaterThan">
      <formula>20</formula>
    </cfRule>
  </conditionalFormatting>
  <conditionalFormatting sqref="AZ6:BG45">
    <cfRule type="cellIs" dxfId="49" priority="11" operator="greaterThan">
      <formula>20</formula>
    </cfRule>
  </conditionalFormatting>
  <conditionalFormatting sqref="BI6:BP45">
    <cfRule type="cellIs" dxfId="48" priority="13" operator="greaterThan">
      <formula>20</formula>
    </cfRule>
  </conditionalFormatting>
  <conditionalFormatting sqref="BR6:BY45">
    <cfRule type="cellIs" dxfId="47" priority="15" operator="greaterThan">
      <formula>20</formula>
    </cfRule>
  </conditionalFormatting>
  <conditionalFormatting sqref="CA6:CH45">
    <cfRule type="cellIs" dxfId="46" priority="17" operator="greaterThan">
      <formula>20</formula>
    </cfRule>
  </conditionalFormatting>
  <conditionalFormatting sqref="CJ6:CQ45">
    <cfRule type="cellIs" dxfId="45" priority="19" operator="greaterThan">
      <formula>20</formula>
    </cfRule>
  </conditionalFormatting>
  <conditionalFormatting sqref="CS6:CZ45">
    <cfRule type="cellIs" dxfId="44" priority="21" operator="greaterThan">
      <formula>20</formula>
    </cfRule>
  </conditionalFormatting>
  <conditionalFormatting sqref="DB6:DI45">
    <cfRule type="cellIs" dxfId="43" priority="23" operator="greaterThan">
      <formula>20</formula>
    </cfRule>
  </conditionalFormatting>
  <conditionalFormatting sqref="DK6:DR45">
    <cfRule type="cellIs" dxfId="42" priority="25" operator="greaterThan">
      <formula>20</formula>
    </cfRule>
  </conditionalFormatting>
  <conditionalFormatting sqref="DT6:EA45">
    <cfRule type="cellIs" dxfId="41" priority="27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6" max="1048575" man="1"/>
    <brk id="15" max="1048575" man="1"/>
    <brk id="24" max="1048575" man="1"/>
    <brk id="33" max="1048575" man="1"/>
    <brk id="42" max="1048575" man="1"/>
    <brk id="51" max="1048575" man="1"/>
    <brk id="60" max="1048575" man="1"/>
    <brk id="69" max="1048575" man="1"/>
    <brk id="78" max="1048575" man="1"/>
    <brk id="87" max="1048575" man="1"/>
    <brk id="96" max="1048575" man="1"/>
    <brk id="105" max="1048575" man="1"/>
    <brk id="11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C26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C27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C28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C29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C30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C31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C32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C33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C34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C35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view="pageBreakPreview" workbookViewId="0">
      <selection activeCell="F1" sqref="F1:G1"/>
    </sheetView>
  </sheetViews>
  <sheetFormatPr baseColWidth="10" defaultRowHeight="14.5"/>
  <cols>
    <col min="1" max="1" width="3.26953125" style="114" customWidth="1"/>
    <col min="2" max="3" width="17" style="115" customWidth="1"/>
    <col min="4" max="4" width="7.26953125" style="115" bestFit="1" customWidth="1"/>
    <col min="5" max="5" width="28.81640625" style="115" customWidth="1"/>
    <col min="6" max="6" width="5.81640625" style="115" customWidth="1"/>
    <col min="7" max="7" width="22.7265625" style="115" customWidth="1"/>
  </cols>
  <sheetData>
    <row r="1" spans="1:9" ht="78" customHeight="1">
      <c r="F1" s="297" t="s">
        <v>759</v>
      </c>
      <c r="G1" s="297"/>
    </row>
    <row r="2" spans="1:9" ht="23.5" customHeight="1">
      <c r="B2" s="298" t="s">
        <v>760</v>
      </c>
      <c r="C2" s="298"/>
      <c r="D2" s="298"/>
      <c r="E2" s="298"/>
      <c r="F2" s="298"/>
      <c r="G2" s="298"/>
    </row>
    <row r="3" spans="1:9" s="116" customFormat="1" ht="42" customHeight="1">
      <c r="A3" s="117"/>
      <c r="B3" s="118" t="s">
        <v>761</v>
      </c>
      <c r="C3" s="299" t="str">
        <f>'1. Informations administratives'!L5</f>
        <v xml:space="preserve">Lycée LIVET                               GRETA-CFA Loire-Atlantique   </v>
      </c>
      <c r="D3" s="299"/>
      <c r="E3" s="299"/>
      <c r="F3" s="118"/>
      <c r="G3" s="116" t="str">
        <f>"RNE : "&amp;'1. Informations administratives'!L6</f>
        <v>RNE : 0440029T</v>
      </c>
    </row>
    <row r="4" spans="1:9" s="119" customFormat="1" ht="31.9" customHeight="1">
      <c r="A4" s="120"/>
      <c r="B4" s="121" t="s">
        <v>762</v>
      </c>
      <c r="C4" s="300" t="str">
        <f>'1. Informations administratives'!C4</f>
        <v>Bâtiment</v>
      </c>
      <c r="D4" s="300"/>
      <c r="E4" s="300"/>
      <c r="F4" s="121"/>
      <c r="G4" s="122" t="str">
        <f>"session : "&amp;'1. Informations administratives'!L4</f>
        <v>session : 2025</v>
      </c>
      <c r="H4" s="123"/>
      <c r="I4" s="123"/>
    </row>
    <row r="5" spans="1:9" ht="3.65" customHeight="1">
      <c r="H5" s="116"/>
      <c r="I5" s="116"/>
    </row>
    <row r="6" spans="1:9" ht="31.9" customHeight="1">
      <c r="A6" s="124"/>
      <c r="B6" s="125" t="s">
        <v>676</v>
      </c>
      <c r="C6" s="126" t="s">
        <v>677</v>
      </c>
      <c r="D6" s="127" t="s">
        <v>763</v>
      </c>
      <c r="E6" s="126" t="s">
        <v>764</v>
      </c>
      <c r="F6" s="128" t="s">
        <v>765</v>
      </c>
      <c r="G6" s="129" t="s">
        <v>766</v>
      </c>
    </row>
    <row r="7" spans="1:9" ht="25.9" customHeight="1">
      <c r="A7" s="130" t="s">
        <v>685</v>
      </c>
      <c r="B7" s="131" t="str">
        <f>UPPER(INDEX('1. Informations administratives'!$A$8:$J$47,MATCH(A7,'1. Informations administratives'!$A$8:$A$47,0),2))</f>
        <v/>
      </c>
      <c r="C7" s="132" t="str">
        <f>IF('1. Informations administratives'!B8&lt;&gt;0,INDEX('1. Informations administratives'!$A$8:$J$47,MATCH(A7,'1. Informations administratives'!$A$8:$A$47,0),3),"")</f>
        <v/>
      </c>
      <c r="D7" s="133" t="str">
        <f>IF('1. Informations administratives'!B8&lt;&gt;0,INDEX('1. Informations administratives'!$A$8:$J$47,MATCH(A7,'1. Informations administratives'!$A$8:$A$47,0),4),"")</f>
        <v/>
      </c>
      <c r="E7" s="134"/>
      <c r="F7" s="135"/>
      <c r="G7" s="136" t="s">
        <v>767</v>
      </c>
    </row>
    <row r="8" spans="1:9" ht="25.9" customHeight="1">
      <c r="A8" s="130" t="s">
        <v>688</v>
      </c>
      <c r="B8" s="137" t="str">
        <f>UPPER(INDEX('1. Informations administratives'!$A$8:$J$47,MATCH(A8,'1. Informations administratives'!$A$8:$A$47,0),2))</f>
        <v/>
      </c>
      <c r="C8" s="138" t="str">
        <f>IF('1. Informations administratives'!B9&lt;&gt;0,INDEX('1. Informations administratives'!$A$8:$J$47,MATCH(A8,'1. Informations administratives'!$A$8:$A$47,0),3),"")</f>
        <v/>
      </c>
      <c r="D8" s="133" t="str">
        <f>IF('1. Informations administratives'!B9&lt;&gt;0,INDEX('1. Informations administratives'!$A$8:$J$47,MATCH(A8,'1. Informations administratives'!$A$8:$A$47,0),4),"")</f>
        <v/>
      </c>
      <c r="E8" s="139"/>
      <c r="F8" s="139"/>
      <c r="G8" s="140" t="s">
        <v>767</v>
      </c>
    </row>
    <row r="9" spans="1:9" ht="25.9" customHeight="1">
      <c r="A9" s="130" t="s">
        <v>694</v>
      </c>
      <c r="B9" s="137" t="str">
        <f>UPPER(INDEX('1. Informations administratives'!$A$8:$J$47,MATCH(A9,'1. Informations administratives'!$A$8:$A$47,0),2))</f>
        <v/>
      </c>
      <c r="C9" s="138" t="str">
        <f>IF('1. Informations administratives'!B10&lt;&gt;0,INDEX('1. Informations administratives'!$A$8:$J$47,MATCH(A9,'1. Informations administratives'!$A$8:$A$47,0),3),"")</f>
        <v/>
      </c>
      <c r="D9" s="133" t="str">
        <f>IF('1. Informations administratives'!B10&lt;&gt;0,INDEX('1. Informations administratives'!$A$8:$J$47,MATCH(A9,'1. Informations administratives'!$A$8:$A$47,0),4),"")</f>
        <v/>
      </c>
      <c r="E9" s="139"/>
      <c r="F9" s="139"/>
      <c r="G9" s="140" t="s">
        <v>767</v>
      </c>
    </row>
    <row r="10" spans="1:9" ht="25.9" customHeight="1">
      <c r="A10" s="130" t="s">
        <v>695</v>
      </c>
      <c r="B10" s="137" t="str">
        <f>UPPER(INDEX('1. Informations administratives'!$A$8:$J$47,MATCH(A10,'1. Informations administratives'!$A$8:$A$47,0),2))</f>
        <v/>
      </c>
      <c r="C10" s="138" t="str">
        <f>IF('1. Informations administratives'!B11&lt;&gt;0,INDEX('1. Informations administratives'!$A$8:$J$47,MATCH(A10,'1. Informations administratives'!$A$8:$A$47,0),3),"")</f>
        <v/>
      </c>
      <c r="D10" s="133" t="str">
        <f>IF('1. Informations administratives'!B11&lt;&gt;0,INDEX('1. Informations administratives'!$A$8:$J$47,MATCH(A10,'1. Informations administratives'!$A$8:$A$47,0),4),"")</f>
        <v/>
      </c>
      <c r="E10" s="139"/>
      <c r="F10" s="139"/>
      <c r="G10" s="140" t="s">
        <v>767</v>
      </c>
    </row>
    <row r="11" spans="1:9" ht="25.9" customHeight="1">
      <c r="A11" s="130" t="s">
        <v>697</v>
      </c>
      <c r="B11" s="137" t="str">
        <f>UPPER(INDEX('1. Informations administratives'!$A$8:$J$47,MATCH(A11,'1. Informations administratives'!$A$8:$A$47,0),2))</f>
        <v/>
      </c>
      <c r="C11" s="138" t="str">
        <f>IF('1. Informations administratives'!B12&lt;&gt;0,INDEX('1. Informations administratives'!$A$8:$J$47,MATCH(A11,'1. Informations administratives'!$A$8:$A$47,0),3),"")</f>
        <v/>
      </c>
      <c r="D11" s="133" t="str">
        <f>IF('1. Informations administratives'!B12&lt;&gt;0,INDEX('1. Informations administratives'!$A$8:$J$47,MATCH(A11,'1. Informations administratives'!$A$8:$A$47,0),4),"")</f>
        <v/>
      </c>
      <c r="E11" s="139"/>
      <c r="F11" s="139"/>
      <c r="G11" s="140" t="s">
        <v>767</v>
      </c>
    </row>
    <row r="12" spans="1:9" ht="25.9" customHeight="1">
      <c r="A12" s="130" t="s">
        <v>699</v>
      </c>
      <c r="B12" s="137" t="str">
        <f>UPPER(INDEX('1. Informations administratives'!$A$8:$J$47,MATCH(A12,'1. Informations administratives'!$A$8:$A$47,0),2))</f>
        <v/>
      </c>
      <c r="C12" s="138" t="str">
        <f>IF('1. Informations administratives'!B13&lt;&gt;0,INDEX('1. Informations administratives'!$A$8:$J$47,MATCH(A12,'1. Informations administratives'!$A$8:$A$47,0),3),"")</f>
        <v/>
      </c>
      <c r="D12" s="133" t="str">
        <f>IF('1. Informations administratives'!B13&lt;&gt;0,INDEX('1. Informations administratives'!$A$8:$J$47,MATCH(A12,'1. Informations administratives'!$A$8:$A$47,0),4),"")</f>
        <v/>
      </c>
      <c r="E12" s="139"/>
      <c r="F12" s="139"/>
      <c r="G12" s="140" t="s">
        <v>767</v>
      </c>
    </row>
    <row r="13" spans="1:9" ht="25.9" customHeight="1">
      <c r="A13" s="130" t="s">
        <v>701</v>
      </c>
      <c r="B13" s="137" t="str">
        <f>UPPER(INDEX('1. Informations administratives'!$A$8:$J$47,MATCH(A13,'1. Informations administratives'!$A$8:$A$47,0),2))</f>
        <v/>
      </c>
      <c r="C13" s="138" t="str">
        <f>IF('1. Informations administratives'!B14&lt;&gt;0,INDEX('1. Informations administratives'!$A$8:$J$47,MATCH(A13,'1. Informations administratives'!$A$8:$A$47,0),3),"")</f>
        <v/>
      </c>
      <c r="D13" s="133" t="str">
        <f>IF('1. Informations administratives'!B14&lt;&gt;0,INDEX('1. Informations administratives'!$A$8:$J$47,MATCH(A13,'1. Informations administratives'!$A$8:$A$47,0),4),"")</f>
        <v/>
      </c>
      <c r="E13" s="139"/>
      <c r="F13" s="139"/>
      <c r="G13" s="140" t="s">
        <v>767</v>
      </c>
    </row>
    <row r="14" spans="1:9" ht="25.9" customHeight="1">
      <c r="A14" s="130" t="s">
        <v>703</v>
      </c>
      <c r="B14" s="137" t="str">
        <f>UPPER(INDEX('1. Informations administratives'!$A$8:$J$47,MATCH(A14,'1. Informations administratives'!$A$8:$A$47,0),2))</f>
        <v/>
      </c>
      <c r="C14" s="138" t="str">
        <f>IF('1. Informations administratives'!B15&lt;&gt;0,INDEX('1. Informations administratives'!$A$8:$J$47,MATCH(A14,'1. Informations administratives'!$A$8:$A$47,0),3),"")</f>
        <v/>
      </c>
      <c r="D14" s="133" t="str">
        <f>IF('1. Informations administratives'!B15&lt;&gt;0,INDEX('1. Informations administratives'!$A$8:$J$47,MATCH(A14,'1. Informations administratives'!$A$8:$A$47,0),4),"")</f>
        <v/>
      </c>
      <c r="E14" s="139"/>
      <c r="F14" s="139"/>
      <c r="G14" s="140" t="s">
        <v>767</v>
      </c>
    </row>
    <row r="15" spans="1:9" ht="25.9" customHeight="1">
      <c r="A15" s="130" t="s">
        <v>705</v>
      </c>
      <c r="B15" s="137" t="str">
        <f>UPPER(INDEX('1. Informations administratives'!$A$8:$J$47,MATCH(A15,'1. Informations administratives'!$A$8:$A$47,0),2))</f>
        <v/>
      </c>
      <c r="C15" s="138" t="str">
        <f>IF('1. Informations administratives'!B16&lt;&gt;0,INDEX('1. Informations administratives'!$A$8:$J$47,MATCH(A15,'1. Informations administratives'!$A$8:$A$47,0),3),"")</f>
        <v/>
      </c>
      <c r="D15" s="133" t="str">
        <f>IF('1. Informations administratives'!B16&lt;&gt;0,INDEX('1. Informations administratives'!$A$8:$J$47,MATCH(A15,'1. Informations administratives'!$A$8:$A$47,0),4),"")</f>
        <v/>
      </c>
      <c r="E15" s="139"/>
      <c r="F15" s="139"/>
      <c r="G15" s="140" t="s">
        <v>767</v>
      </c>
    </row>
    <row r="16" spans="1:9" ht="25.9" customHeight="1">
      <c r="A16" s="130" t="s">
        <v>706</v>
      </c>
      <c r="B16" s="137" t="str">
        <f>UPPER(INDEX('1. Informations administratives'!$A$8:$J$47,MATCH(A16,'1. Informations administratives'!$A$8:$A$47,0),2))</f>
        <v/>
      </c>
      <c r="C16" s="138" t="str">
        <f>IF('1. Informations administratives'!B17&lt;&gt;0,INDEX('1. Informations administratives'!$A$8:$J$47,MATCH(A16,'1. Informations administratives'!$A$8:$A$47,0),3),"")</f>
        <v/>
      </c>
      <c r="D16" s="133" t="str">
        <f>IF('1. Informations administratives'!B17&lt;&gt;0,INDEX('1. Informations administratives'!$A$8:$J$47,MATCH(A16,'1. Informations administratives'!$A$8:$A$47,0),4),"")</f>
        <v/>
      </c>
      <c r="E16" s="139"/>
      <c r="F16" s="139"/>
      <c r="G16" s="140" t="s">
        <v>767</v>
      </c>
    </row>
    <row r="17" spans="1:7" ht="25.9" customHeight="1">
      <c r="A17" s="130" t="s">
        <v>707</v>
      </c>
      <c r="B17" s="137" t="str">
        <f>UPPER(INDEX('1. Informations administratives'!$A$8:$J$47,MATCH(A17,'1. Informations administratives'!$A$8:$A$47,0),2))</f>
        <v/>
      </c>
      <c r="C17" s="138" t="str">
        <f>IF('1. Informations administratives'!B18&lt;&gt;0,INDEX('1. Informations administratives'!$A$8:$J$47,MATCH(A17,'1. Informations administratives'!$A$8:$A$47,0),3),"")</f>
        <v/>
      </c>
      <c r="D17" s="133" t="str">
        <f>IF('1. Informations administratives'!B18&lt;&gt;0,INDEX('1. Informations administratives'!$A$8:$J$47,MATCH(A17,'1. Informations administratives'!$A$8:$A$47,0),4),"")</f>
        <v/>
      </c>
      <c r="E17" s="139"/>
      <c r="F17" s="139"/>
      <c r="G17" s="140" t="s">
        <v>767</v>
      </c>
    </row>
    <row r="18" spans="1:7" ht="25.9" customHeight="1">
      <c r="A18" s="130" t="s">
        <v>708</v>
      </c>
      <c r="B18" s="137" t="str">
        <f>UPPER(INDEX('1. Informations administratives'!$A$8:$J$47,MATCH(A18,'1. Informations administratives'!$A$8:$A$47,0),2))</f>
        <v/>
      </c>
      <c r="C18" s="138" t="str">
        <f>IF('1. Informations administratives'!B19&lt;&gt;0,INDEX('1. Informations administratives'!$A$8:$J$47,MATCH(A18,'1. Informations administratives'!$A$8:$A$47,0),3),"")</f>
        <v/>
      </c>
      <c r="D18" s="133" t="str">
        <f>IF('1. Informations administratives'!B19&lt;&gt;0,INDEX('1. Informations administratives'!$A$8:$J$47,MATCH(A18,'1. Informations administratives'!$A$8:$A$47,0),4),"")</f>
        <v/>
      </c>
      <c r="E18" s="139"/>
      <c r="F18" s="139"/>
      <c r="G18" s="140" t="s">
        <v>767</v>
      </c>
    </row>
    <row r="19" spans="1:7" ht="25.9" customHeight="1">
      <c r="A19" s="130" t="s">
        <v>709</v>
      </c>
      <c r="B19" s="137" t="str">
        <f>UPPER(INDEX('1. Informations administratives'!$A$8:$J$47,MATCH(A19,'1. Informations administratives'!$A$8:$A$47,0),2))</f>
        <v/>
      </c>
      <c r="C19" s="138" t="str">
        <f>IF('1. Informations administratives'!B20&lt;&gt;0,INDEX('1. Informations administratives'!$A$8:$J$47,MATCH(A19,'1. Informations administratives'!$A$8:$A$47,0),3),"")</f>
        <v/>
      </c>
      <c r="D19" s="133" t="str">
        <f>IF('1. Informations administratives'!B20&lt;&gt;0,INDEX('1. Informations administratives'!$A$8:$J$47,MATCH(A19,'1. Informations administratives'!$A$8:$A$47,0),4),"")</f>
        <v/>
      </c>
      <c r="E19" s="139"/>
      <c r="F19" s="139"/>
      <c r="G19" s="140" t="s">
        <v>767</v>
      </c>
    </row>
    <row r="20" spans="1:7" s="141" customFormat="1" ht="25.9" customHeight="1">
      <c r="A20" s="142" t="s">
        <v>710</v>
      </c>
      <c r="B20" s="143" t="str">
        <f>UPPER(INDEX('1. Informations administratives'!$A$8:$J$47,MATCH(A20,'1. Informations administratives'!$A$8:$A$47,0),2))</f>
        <v/>
      </c>
      <c r="C20" s="138" t="str">
        <f>IF('1. Informations administratives'!B21&lt;&gt;0,INDEX('1. Informations administratives'!$A$8:$J$47,MATCH(A20,'1. Informations administratives'!$A$8:$A$47,0),3),"")</f>
        <v/>
      </c>
      <c r="D20" s="133" t="str">
        <f>IF('1. Informations administratives'!B21&lt;&gt;0,INDEX('1. Informations administratives'!$A$8:$J$47,MATCH(A20,'1. Informations administratives'!$A$8:$A$47,0),4),"")</f>
        <v/>
      </c>
      <c r="E20" s="144"/>
      <c r="F20" s="144"/>
      <c r="G20" s="140" t="s">
        <v>767</v>
      </c>
    </row>
    <row r="21" spans="1:7" ht="25.9" customHeight="1">
      <c r="A21" s="130" t="s">
        <v>711</v>
      </c>
      <c r="B21" s="137" t="str">
        <f>UPPER(INDEX('1. Informations administratives'!$A$8:$J$47,MATCH(A21,'1. Informations administratives'!$A$8:$A$47,0),2))</f>
        <v/>
      </c>
      <c r="C21" s="138" t="str">
        <f>IF('1. Informations administratives'!B22&lt;&gt;0,INDEX('1. Informations administratives'!$A$8:$J$47,MATCH(A21,'1. Informations administratives'!$A$8:$A$47,0),3),"")</f>
        <v/>
      </c>
      <c r="D21" s="133" t="str">
        <f>IF('1. Informations administratives'!B22&lt;&gt;0,INDEX('1. Informations administratives'!$A$8:$J$47,MATCH(A21,'1. Informations administratives'!$A$8:$A$47,0),4),"")</f>
        <v/>
      </c>
      <c r="E21" s="139"/>
      <c r="F21" s="139"/>
      <c r="G21" s="140" t="s">
        <v>767</v>
      </c>
    </row>
    <row r="22" spans="1:7" ht="25.9" customHeight="1">
      <c r="A22" s="130" t="s">
        <v>712</v>
      </c>
      <c r="B22" s="137" t="str">
        <f>UPPER(INDEX('1. Informations administratives'!$A$8:$J$47,MATCH(A22,'1. Informations administratives'!$A$8:$A$47,0),2))</f>
        <v/>
      </c>
      <c r="C22" s="138" t="str">
        <f>IF('1. Informations administratives'!B23&lt;&gt;0,INDEX('1. Informations administratives'!$A$8:$J$47,MATCH(A22,'1. Informations administratives'!$A$8:$A$47,0),3),"")</f>
        <v/>
      </c>
      <c r="D22" s="133" t="str">
        <f>IF('1. Informations administratives'!B23&lt;&gt;0,INDEX('1. Informations administratives'!$A$8:$J$47,MATCH(A22,'1. Informations administratives'!$A$8:$A$47,0),4),"")</f>
        <v/>
      </c>
      <c r="E22" s="139"/>
      <c r="F22" s="139"/>
      <c r="G22" s="140" t="s">
        <v>767</v>
      </c>
    </row>
    <row r="23" spans="1:7" ht="25.9" customHeight="1">
      <c r="A23" s="130" t="s">
        <v>713</v>
      </c>
      <c r="B23" s="137" t="str">
        <f>UPPER(INDEX('1. Informations administratives'!$A$8:$J$47,MATCH(A23,'1. Informations administratives'!$A$8:$A$47,0),2))</f>
        <v/>
      </c>
      <c r="C23" s="138" t="str">
        <f>IF('1. Informations administratives'!B24&lt;&gt;0,INDEX('1. Informations administratives'!$A$8:$J$47,MATCH(A23,'1. Informations administratives'!$A$8:$A$47,0),3),"")</f>
        <v/>
      </c>
      <c r="D23" s="133" t="str">
        <f>IF('1. Informations administratives'!B24&lt;&gt;0,INDEX('1. Informations administratives'!$A$8:$J$47,MATCH(A23,'1. Informations administratives'!$A$8:$A$47,0),4),"")</f>
        <v/>
      </c>
      <c r="E23" s="139"/>
      <c r="F23" s="139"/>
      <c r="G23" s="140" t="s">
        <v>767</v>
      </c>
    </row>
    <row r="24" spans="1:7" ht="25.9" customHeight="1">
      <c r="A24" s="130" t="s">
        <v>714</v>
      </c>
      <c r="B24" s="137" t="str">
        <f>UPPER(INDEX('1. Informations administratives'!$A$8:$J$47,MATCH(A24,'1. Informations administratives'!$A$8:$A$47,0),2))</f>
        <v/>
      </c>
      <c r="C24" s="138" t="str">
        <f>IF('1. Informations administratives'!B25&lt;&gt;0,INDEX('1. Informations administratives'!$A$8:$J$47,MATCH(A24,'1. Informations administratives'!$A$8:$A$47,0),3),"")</f>
        <v/>
      </c>
      <c r="D24" s="133" t="str">
        <f>IF('1. Informations administratives'!B25&lt;&gt;0,INDEX('1. Informations administratives'!$A$8:$J$47,MATCH(A24,'1. Informations administratives'!$A$8:$A$47,0),4),"")</f>
        <v/>
      </c>
      <c r="E24" s="139"/>
      <c r="F24" s="139"/>
      <c r="G24" s="140" t="s">
        <v>767</v>
      </c>
    </row>
    <row r="25" spans="1:7" ht="25.9" customHeight="1">
      <c r="A25" s="130" t="s">
        <v>715</v>
      </c>
      <c r="B25" s="137" t="str">
        <f>UPPER(INDEX('1. Informations administratives'!$A$8:$J$47,MATCH(A25,'1. Informations administratives'!$A$8:$A$47,0),2))</f>
        <v/>
      </c>
      <c r="C25" s="138" t="str">
        <f>IF('1. Informations administratives'!B26&lt;&gt;0,INDEX('1. Informations administratives'!$A$8:$J$47,MATCH(A25,'1. Informations administratives'!$A$8:$A$47,0),3),"")</f>
        <v/>
      </c>
      <c r="D25" s="133" t="str">
        <f>IF('1. Informations administratives'!B26&lt;&gt;0,INDEX('1. Informations administratives'!$A$8:$J$47,MATCH(A25,'1. Informations administratives'!$A$8:$A$47,0),4),"")</f>
        <v/>
      </c>
      <c r="E25" s="139"/>
      <c r="F25" s="139"/>
      <c r="G25" s="140" t="s">
        <v>767</v>
      </c>
    </row>
    <row r="26" spans="1:7" ht="25.9" customHeight="1">
      <c r="A26" s="130" t="s">
        <v>716</v>
      </c>
      <c r="B26" s="137" t="str">
        <f>UPPER(INDEX('1. Informations administratives'!$A$8:$J$47,MATCH(A26,'1. Informations administratives'!$A$8:$A$47,0),2))</f>
        <v/>
      </c>
      <c r="C26" s="138" t="str">
        <f>IF('1. Informations administratives'!B27&lt;&gt;0,INDEX('1. Informations administratives'!$A$8:$J$47,MATCH(A26,'1. Informations administratives'!$A$8:$A$47,0),3),"")</f>
        <v/>
      </c>
      <c r="D26" s="133" t="str">
        <f>IF('1. Informations administratives'!B27&lt;&gt;0,INDEX('1. Informations administratives'!$A$8:$J$47,MATCH(A26,'1. Informations administratives'!$A$8:$A$47,0),4),"")</f>
        <v/>
      </c>
      <c r="E26" s="139"/>
      <c r="F26" s="139"/>
      <c r="G26" s="140" t="s">
        <v>767</v>
      </c>
    </row>
    <row r="27" spans="1:7" ht="25.9" customHeight="1">
      <c r="A27" s="130" t="s">
        <v>717</v>
      </c>
      <c r="B27" s="137" t="str">
        <f>UPPER(INDEX('1. Informations administratives'!$A$8:$J$47,MATCH(A27,'1. Informations administratives'!$A$8:$A$47,0),2))</f>
        <v/>
      </c>
      <c r="C27" s="138" t="str">
        <f>IF('1. Informations administratives'!B28&lt;&gt;0,INDEX('1. Informations administratives'!$A$8:$J$47,MATCH(A27,'1. Informations administratives'!$A$8:$A$47,0),3),"")</f>
        <v/>
      </c>
      <c r="D27" s="133" t="str">
        <f>IF('1. Informations administratives'!B28&lt;&gt;0,INDEX('1. Informations administratives'!$A$8:$J$47,MATCH(A27,'1. Informations administratives'!$A$8:$A$47,0),4),"")</f>
        <v/>
      </c>
      <c r="E27" s="139"/>
      <c r="F27" s="139"/>
      <c r="G27" s="140" t="s">
        <v>767</v>
      </c>
    </row>
    <row r="28" spans="1:7" ht="25.9" customHeight="1">
      <c r="A28" s="130" t="s">
        <v>718</v>
      </c>
      <c r="B28" s="137" t="str">
        <f>UPPER(INDEX('1. Informations administratives'!$A$8:$J$47,MATCH(A28,'1. Informations administratives'!$A$8:$A$47,0),2))</f>
        <v/>
      </c>
      <c r="C28" s="138" t="str">
        <f>IF('1. Informations administratives'!B29&lt;&gt;0,INDEX('1. Informations administratives'!$A$8:$J$47,MATCH(A28,'1. Informations administratives'!$A$8:$A$47,0),3),"")</f>
        <v/>
      </c>
      <c r="D28" s="133" t="str">
        <f>IF('1. Informations administratives'!B29&lt;&gt;0,INDEX('1. Informations administratives'!$A$8:$J$47,MATCH(A28,'1. Informations administratives'!$A$8:$A$47,0),4),"")</f>
        <v/>
      </c>
      <c r="E28" s="139"/>
      <c r="F28" s="139"/>
      <c r="G28" s="140" t="s">
        <v>767</v>
      </c>
    </row>
    <row r="29" spans="1:7" ht="25.9" customHeight="1">
      <c r="A29" s="130" t="s">
        <v>719</v>
      </c>
      <c r="B29" s="137" t="str">
        <f>UPPER(INDEX('1. Informations administratives'!$A$8:$J$47,MATCH(A29,'1. Informations administratives'!$A$8:$A$47,0),2))</f>
        <v/>
      </c>
      <c r="C29" s="138" t="str">
        <f>IF('1. Informations administratives'!B30&lt;&gt;0,INDEX('1. Informations administratives'!$A$8:$J$47,MATCH(A29,'1. Informations administratives'!$A$8:$A$47,0),3),"")</f>
        <v/>
      </c>
      <c r="D29" s="133" t="str">
        <f>IF('1. Informations administratives'!B30&lt;&gt;0,INDEX('1. Informations administratives'!$A$8:$J$47,MATCH(A29,'1. Informations administratives'!$A$8:$A$47,0),4),"")</f>
        <v/>
      </c>
      <c r="E29" s="139"/>
      <c r="F29" s="139"/>
      <c r="G29" s="140" t="s">
        <v>767</v>
      </c>
    </row>
    <row r="30" spans="1:7" ht="25.9" customHeight="1">
      <c r="A30" s="130" t="s">
        <v>720</v>
      </c>
      <c r="B30" s="137" t="str">
        <f>UPPER(INDEX('1. Informations administratives'!$A$8:$J$47,MATCH(A30,'1. Informations administratives'!$A$8:$A$47,0),2))</f>
        <v/>
      </c>
      <c r="C30" s="138" t="str">
        <f>IF('1. Informations administratives'!B31&lt;&gt;0,INDEX('1. Informations administratives'!$A$8:$J$47,MATCH(A30,'1. Informations administratives'!$A$8:$A$47,0),3),"")</f>
        <v/>
      </c>
      <c r="D30" s="133" t="str">
        <f>IF('1. Informations administratives'!B31&lt;&gt;0,INDEX('1. Informations administratives'!$A$8:$J$47,MATCH(A30,'1. Informations administratives'!$A$8:$A$47,0),4),"")</f>
        <v/>
      </c>
      <c r="E30" s="139"/>
      <c r="F30" s="139"/>
      <c r="G30" s="140" t="s">
        <v>767</v>
      </c>
    </row>
    <row r="31" spans="1:7" ht="25.9" customHeight="1">
      <c r="A31" s="130" t="s">
        <v>721</v>
      </c>
      <c r="B31" s="137" t="str">
        <f>UPPER(INDEX('1. Informations administratives'!$A$8:$J$47,MATCH(A31,'1. Informations administratives'!$A$8:$A$47,0),2))</f>
        <v/>
      </c>
      <c r="C31" s="138" t="str">
        <f>IF('1. Informations administratives'!B32&lt;&gt;0,INDEX('1. Informations administratives'!$A$8:$J$47,MATCH(A31,'1. Informations administratives'!$A$8:$A$47,0),3),"")</f>
        <v/>
      </c>
      <c r="D31" s="133" t="str">
        <f>IF('1. Informations administratives'!B32&lt;&gt;0,INDEX('1. Informations administratives'!$A$8:$J$47,MATCH(A31,'1. Informations administratives'!$A$8:$A$47,0),4),"")</f>
        <v/>
      </c>
      <c r="E31" s="139"/>
      <c r="F31" s="139"/>
      <c r="G31" s="140" t="s">
        <v>767</v>
      </c>
    </row>
    <row r="32" spans="1:7" ht="25.9" customHeight="1">
      <c r="A32" s="130" t="s">
        <v>722</v>
      </c>
      <c r="B32" s="137" t="str">
        <f>UPPER(INDEX('1. Informations administratives'!$A$8:$J$47,MATCH(A32,'1. Informations administratives'!$A$8:$A$47,0),2))</f>
        <v/>
      </c>
      <c r="C32" s="138" t="str">
        <f>IF('1. Informations administratives'!B33&lt;&gt;0,INDEX('1. Informations administratives'!$A$8:$J$47,MATCH(A32,'1. Informations administratives'!$A$8:$A$47,0),3),"")</f>
        <v/>
      </c>
      <c r="D32" s="133" t="str">
        <f>IF('1. Informations administratives'!B33&lt;&gt;0,INDEX('1. Informations administratives'!$A$8:$J$47,MATCH(A32,'1. Informations administratives'!$A$8:$A$47,0),4),"")</f>
        <v/>
      </c>
      <c r="E32" s="139"/>
      <c r="F32" s="139"/>
      <c r="G32" s="140" t="s">
        <v>767</v>
      </c>
    </row>
    <row r="33" spans="1:7" ht="25.9" customHeight="1">
      <c r="A33" s="130" t="s">
        <v>723</v>
      </c>
      <c r="B33" s="137" t="str">
        <f>UPPER(INDEX('1. Informations administratives'!$A$8:$J$47,MATCH(A33,'1. Informations administratives'!$A$8:$A$47,0),2))</f>
        <v/>
      </c>
      <c r="C33" s="138" t="str">
        <f>IF('1. Informations administratives'!B34&lt;&gt;0,INDEX('1. Informations administratives'!$A$8:$J$47,MATCH(A33,'1. Informations administratives'!$A$8:$A$47,0),3),"")</f>
        <v/>
      </c>
      <c r="D33" s="133" t="str">
        <f>IF('1. Informations administratives'!B34&lt;&gt;0,INDEX('1. Informations administratives'!$A$8:$J$47,MATCH(A33,'1. Informations administratives'!$A$8:$A$47,0),4),"")</f>
        <v/>
      </c>
      <c r="E33" s="139"/>
      <c r="F33" s="139"/>
      <c r="G33" s="140" t="s">
        <v>767</v>
      </c>
    </row>
    <row r="34" spans="1:7" ht="25.9" customHeight="1">
      <c r="A34" s="130" t="s">
        <v>724</v>
      </c>
      <c r="B34" s="137" t="str">
        <f>UPPER(INDEX('1. Informations administratives'!$A$8:$J$47,MATCH(A34,'1. Informations administratives'!$A$8:$A$47,0),2))</f>
        <v/>
      </c>
      <c r="C34" s="138" t="str">
        <f>IF('1. Informations administratives'!B35&lt;&gt;0,INDEX('1. Informations administratives'!$A$8:$J$47,MATCH(A34,'1. Informations administratives'!$A$8:$A$47,0),3),"")</f>
        <v/>
      </c>
      <c r="D34" s="133" t="str">
        <f>IF('1. Informations administratives'!B35&lt;&gt;0,INDEX('1. Informations administratives'!$A$8:$J$47,MATCH(A34,'1. Informations administratives'!$A$8:$A$47,0),4),"")</f>
        <v/>
      </c>
      <c r="E34" s="139"/>
      <c r="F34" s="139"/>
      <c r="G34" s="140" t="s">
        <v>767</v>
      </c>
    </row>
    <row r="35" spans="1:7" ht="25.9" customHeight="1">
      <c r="A35" s="130" t="s">
        <v>725</v>
      </c>
      <c r="B35" s="137" t="str">
        <f>UPPER(INDEX('1. Informations administratives'!$A$8:$J$47,MATCH(A35,'1. Informations administratives'!$A$8:$A$47,0),2))</f>
        <v/>
      </c>
      <c r="C35" s="138" t="str">
        <f>IF('1. Informations administratives'!B36&lt;&gt;0,INDEX('1. Informations administratives'!$A$8:$J$47,MATCH(A35,'1. Informations administratives'!$A$8:$A$47,0),3),"")</f>
        <v/>
      </c>
      <c r="D35" s="133" t="str">
        <f>IF('1. Informations administratives'!B36&lt;&gt;0,INDEX('1. Informations administratives'!$A$8:$J$47,MATCH(A35,'1. Informations administratives'!$A$8:$A$47,0),4),"")</f>
        <v/>
      </c>
      <c r="E35" s="139"/>
      <c r="F35" s="139"/>
      <c r="G35" s="140" t="s">
        <v>767</v>
      </c>
    </row>
    <row r="36" spans="1:7" ht="25.9" customHeight="1">
      <c r="A36" s="130" t="s">
        <v>726</v>
      </c>
      <c r="B36" s="137" t="str">
        <f>UPPER(INDEX('1. Informations administratives'!$A$8:$J$47,MATCH(A36,'1. Informations administratives'!$A$8:$A$47,0),2))</f>
        <v/>
      </c>
      <c r="C36" s="138" t="str">
        <f>IF('1. Informations administratives'!B37&lt;&gt;0,INDEX('1. Informations administratives'!$A$8:$J$47,MATCH(A36,'1. Informations administratives'!$A$8:$A$47,0),3),"")</f>
        <v/>
      </c>
      <c r="D36" s="133" t="str">
        <f>IF('1. Informations administratives'!B37&lt;&gt;0,INDEX('1. Informations administratives'!$A$8:$J$47,MATCH(A36,'1. Informations administratives'!$A$8:$A$47,0),4),"")</f>
        <v/>
      </c>
      <c r="E36" s="139"/>
      <c r="F36" s="139"/>
      <c r="G36" s="140" t="s">
        <v>767</v>
      </c>
    </row>
    <row r="37" spans="1:7" ht="25.9" customHeight="1">
      <c r="A37" s="130" t="s">
        <v>727</v>
      </c>
      <c r="B37" s="137" t="str">
        <f>UPPER(INDEX('1. Informations administratives'!$A$8:$J$47,MATCH(A37,'1. Informations administratives'!$A$8:$A$47,0),2))</f>
        <v/>
      </c>
      <c r="C37" s="138" t="str">
        <f>IF('1. Informations administratives'!B38&lt;&gt;0,INDEX('1. Informations administratives'!$A$8:$J$47,MATCH(A37,'1. Informations administratives'!$A$8:$A$47,0),3),"")</f>
        <v/>
      </c>
      <c r="D37" s="133" t="str">
        <f>IF('1. Informations administratives'!B38&lt;&gt;0,INDEX('1. Informations administratives'!$A$8:$J$47,MATCH(A37,'1. Informations administratives'!$A$8:$A$47,0),4),"")</f>
        <v/>
      </c>
      <c r="E37" s="139"/>
      <c r="F37" s="139"/>
      <c r="G37" s="140" t="s">
        <v>767</v>
      </c>
    </row>
    <row r="38" spans="1:7" ht="25.9" customHeight="1">
      <c r="A38" s="130" t="s">
        <v>728</v>
      </c>
      <c r="B38" s="137" t="str">
        <f>UPPER(INDEX('1. Informations administratives'!$A$8:$J$47,MATCH(A38,'1. Informations administratives'!$A$8:$A$47,0),2))</f>
        <v/>
      </c>
      <c r="C38" s="138" t="str">
        <f>IF('1. Informations administratives'!B39&lt;&gt;0,INDEX('1. Informations administratives'!$A$8:$J$47,MATCH(A38,'1. Informations administratives'!$A$8:$A$47,0),3),"")</f>
        <v/>
      </c>
      <c r="D38" s="133" t="str">
        <f>IF('1. Informations administratives'!B39&lt;&gt;0,INDEX('1. Informations administratives'!$A$8:$J$47,MATCH(A38,'1. Informations administratives'!$A$8:$A$47,0),4),"")</f>
        <v/>
      </c>
      <c r="E38" s="139"/>
      <c r="F38" s="139"/>
      <c r="G38" s="140" t="s">
        <v>767</v>
      </c>
    </row>
    <row r="39" spans="1:7" ht="25.9" customHeight="1">
      <c r="A39" s="130" t="s">
        <v>729</v>
      </c>
      <c r="B39" s="137" t="str">
        <f>UPPER(INDEX('1. Informations administratives'!$A$8:$J$47,MATCH(A39,'1. Informations administratives'!$A$8:$A$47,0),2))</f>
        <v/>
      </c>
      <c r="C39" s="138" t="str">
        <f>IF('1. Informations administratives'!B40&lt;&gt;0,INDEX('1. Informations administratives'!$A$8:$J$47,MATCH(A39,'1. Informations administratives'!$A$8:$A$47,0),3),"")</f>
        <v/>
      </c>
      <c r="D39" s="133" t="str">
        <f>IF('1. Informations administratives'!B40&lt;&gt;0,INDEX('1. Informations administratives'!$A$8:$J$47,MATCH(A39,'1. Informations administratives'!$A$8:$A$47,0),4),"")</f>
        <v/>
      </c>
      <c r="E39" s="139"/>
      <c r="F39" s="139"/>
      <c r="G39" s="140" t="s">
        <v>767</v>
      </c>
    </row>
    <row r="40" spans="1:7" ht="25.9" customHeight="1">
      <c r="A40" s="130" t="s">
        <v>730</v>
      </c>
      <c r="B40" s="137" t="str">
        <f>UPPER(INDEX('1. Informations administratives'!$A$8:$J$47,MATCH(A40,'1. Informations administratives'!$A$8:$A$47,0),2))</f>
        <v/>
      </c>
      <c r="C40" s="138" t="str">
        <f>IF('1. Informations administratives'!B41&lt;&gt;0,INDEX('1. Informations administratives'!$A$8:$J$47,MATCH(A40,'1. Informations administratives'!$A$8:$A$47,0),3),"")</f>
        <v/>
      </c>
      <c r="D40" s="133" t="str">
        <f>IF('1. Informations administratives'!B41&lt;&gt;0,INDEX('1. Informations administratives'!$A$8:$J$47,MATCH(A40,'1. Informations administratives'!$A$8:$A$47,0),4),"")</f>
        <v/>
      </c>
      <c r="E40" s="139"/>
      <c r="F40" s="139"/>
      <c r="G40" s="140" t="s">
        <v>767</v>
      </c>
    </row>
    <row r="41" spans="1:7" ht="25.9" customHeight="1">
      <c r="A41" s="130" t="s">
        <v>731</v>
      </c>
      <c r="B41" s="137" t="str">
        <f>UPPER(INDEX('1. Informations administratives'!$A$8:$J$47,MATCH(A41,'1. Informations administratives'!$A$8:$A$47,0),2))</f>
        <v/>
      </c>
      <c r="C41" s="138" t="str">
        <f>IF('1. Informations administratives'!B42&lt;&gt;0,INDEX('1. Informations administratives'!$A$8:$J$47,MATCH(A41,'1. Informations administratives'!$A$8:$A$47,0),3),"")</f>
        <v/>
      </c>
      <c r="D41" s="133" t="str">
        <f>IF('1. Informations administratives'!B42&lt;&gt;0,INDEX('1. Informations administratives'!$A$8:$J$47,MATCH(A41,'1. Informations administratives'!$A$8:$A$47,0),4),"")</f>
        <v/>
      </c>
      <c r="E41" s="139"/>
      <c r="F41" s="139"/>
      <c r="G41" s="140" t="s">
        <v>767</v>
      </c>
    </row>
    <row r="42" spans="1:7" ht="25.9" customHeight="1">
      <c r="A42" s="130" t="s">
        <v>732</v>
      </c>
      <c r="B42" s="137" t="str">
        <f>UPPER(INDEX('1. Informations administratives'!$A$8:$J$47,MATCH(A42,'1. Informations administratives'!$A$8:$A$47,0),2))</f>
        <v/>
      </c>
      <c r="C42" s="138" t="str">
        <f>IF('1. Informations administratives'!B43&lt;&gt;0,INDEX('1. Informations administratives'!$A$8:$J$47,MATCH(A42,'1. Informations administratives'!$A$8:$A$47,0),3),"")</f>
        <v/>
      </c>
      <c r="D42" s="133" t="str">
        <f>IF('1. Informations administratives'!B43&lt;&gt;0,INDEX('1. Informations administratives'!$A$8:$J$47,MATCH(A42,'1. Informations administratives'!$A$8:$A$47,0),4),"")</f>
        <v/>
      </c>
      <c r="E42" s="139"/>
      <c r="F42" s="139"/>
      <c r="G42" s="140" t="s">
        <v>767</v>
      </c>
    </row>
    <row r="43" spans="1:7" ht="25.9" customHeight="1">
      <c r="A43" s="130" t="s">
        <v>733</v>
      </c>
      <c r="B43" s="137" t="str">
        <f>UPPER(INDEX('1. Informations administratives'!$A$8:$J$47,MATCH(A43,'1. Informations administratives'!$A$8:$A$47,0),2))</f>
        <v/>
      </c>
      <c r="C43" s="138" t="str">
        <f>IF('1. Informations administratives'!B44&lt;&gt;0,INDEX('1. Informations administratives'!$A$8:$J$47,MATCH(A43,'1. Informations administratives'!$A$8:$A$47,0),3),"")</f>
        <v/>
      </c>
      <c r="D43" s="133" t="str">
        <f>IF('1. Informations administratives'!B44&lt;&gt;0,INDEX('1. Informations administratives'!$A$8:$J$47,MATCH(A43,'1. Informations administratives'!$A$8:$A$47,0),4),"")</f>
        <v/>
      </c>
      <c r="E43" s="139"/>
      <c r="F43" s="139"/>
      <c r="G43" s="140" t="s">
        <v>767</v>
      </c>
    </row>
    <row r="44" spans="1:7" ht="25.9" customHeight="1">
      <c r="A44" s="130" t="s">
        <v>734</v>
      </c>
      <c r="B44" s="137" t="str">
        <f>UPPER(INDEX('1. Informations administratives'!$A$8:$J$47,MATCH(A44,'1. Informations administratives'!$A$8:$A$47,0),2))</f>
        <v/>
      </c>
      <c r="C44" s="138" t="str">
        <f>IF('1. Informations administratives'!B45&lt;&gt;0,INDEX('1. Informations administratives'!$A$8:$J$47,MATCH(A44,'1. Informations administratives'!$A$8:$A$47,0),3),"")</f>
        <v/>
      </c>
      <c r="D44" s="133" t="str">
        <f>IF('1. Informations administratives'!B45&lt;&gt;0,INDEX('1. Informations administratives'!$A$8:$J$47,MATCH(A44,'1. Informations administratives'!$A$8:$A$47,0),4),"")</f>
        <v/>
      </c>
      <c r="E44" s="139"/>
      <c r="F44" s="139"/>
      <c r="G44" s="140" t="s">
        <v>767</v>
      </c>
    </row>
    <row r="45" spans="1:7" ht="25.9" customHeight="1">
      <c r="A45" s="130" t="s">
        <v>735</v>
      </c>
      <c r="B45" s="137" t="str">
        <f>UPPER(INDEX('1. Informations administratives'!$A$8:$J$47,MATCH(A45,'1. Informations administratives'!$A$8:$A$47,0),2))</f>
        <v/>
      </c>
      <c r="C45" s="138" t="str">
        <f>IF('1. Informations administratives'!B46&lt;&gt;0,INDEX('1. Informations administratives'!$A$8:$J$47,MATCH(A45,'1. Informations administratives'!$A$8:$A$47,0),3),"")</f>
        <v/>
      </c>
      <c r="D45" s="133" t="str">
        <f>IF('1. Informations administratives'!B46&lt;&gt;0,INDEX('1. Informations administratives'!$A$8:$J$47,MATCH(A45,'1. Informations administratives'!$A$8:$A$47,0),4),"")</f>
        <v/>
      </c>
      <c r="E45" s="139"/>
      <c r="F45" s="139"/>
      <c r="G45" s="140" t="s">
        <v>767</v>
      </c>
    </row>
    <row r="46" spans="1:7" ht="25.9" customHeight="1">
      <c r="A46" s="130" t="s">
        <v>736</v>
      </c>
      <c r="B46" s="145" t="str">
        <f>UPPER(INDEX('1. Informations administratives'!$A$8:$J$47,MATCH(A46,'1. Informations administratives'!$A$8:$A$47,0),2))</f>
        <v/>
      </c>
      <c r="C46" s="146" t="str">
        <f>IF('1. Informations administratives'!B47&lt;&gt;0,INDEX('1. Informations administratives'!$A$8:$J$47,MATCH(A46,'1. Informations administratives'!$A$8:$A$47,0),3),"")</f>
        <v/>
      </c>
      <c r="D46" s="147" t="str">
        <f>IF('1. Informations administratives'!B47&lt;&gt;0,INDEX('1. Informations administratives'!$A$8:$J$47,MATCH(A46,'1. Informations administratives'!$A$8:$A$47,0),4),"")</f>
        <v/>
      </c>
      <c r="E46" s="148"/>
      <c r="F46" s="148"/>
      <c r="G46" s="149" t="s">
        <v>767</v>
      </c>
    </row>
    <row r="47" spans="1:7">
      <c r="A47" s="130"/>
    </row>
    <row r="48" spans="1:7">
      <c r="A48" s="130"/>
    </row>
    <row r="49" spans="1:1">
      <c r="A49" s="130"/>
    </row>
    <row r="50" spans="1:1">
      <c r="A50" s="130"/>
    </row>
    <row r="51" spans="1:1">
      <c r="A51" s="124"/>
    </row>
    <row r="52" spans="1:1">
      <c r="A52" s="130"/>
    </row>
    <row r="53" spans="1:1">
      <c r="A53" s="130"/>
    </row>
    <row r="54" spans="1:1">
      <c r="A54" s="130"/>
    </row>
    <row r="55" spans="1:1">
      <c r="A55" s="130"/>
    </row>
  </sheetData>
  <sheetProtection algorithmName="SHA-512" hashValue="ZoO82Bf0IB4f2LuU7csCtdVj3+qr7cY0W9uwUhEcv+qvhlwh7GLLcZ1TWh2Rqjm+g/cobqA7l2iPYVKrDTdsnA==" saltValue="OvSHPW7R6bwmAyrRGoGkug==" spinCount="100000" sheet="1" objects="1" scenarios="1" selectLockedCells="1"/>
  <mergeCells count="4">
    <mergeCell ref="F1:G1"/>
    <mergeCell ref="B2:G2"/>
    <mergeCell ref="C3:E3"/>
    <mergeCell ref="C4:E4"/>
  </mergeCells>
  <conditionalFormatting sqref="B7:G46">
    <cfRule type="expression" dxfId="40" priority="1">
      <formula>MOD(ROW(),2)=0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26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C36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C37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C38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C39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2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C40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C01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AUAgsq9pe8xG6IzP5QjNqcMWFnUMhPkHKrhkC19Zc3Xj/kQrvzE05aCvVtBe082jKrxGA2MyChqziu7qYO4iOA==" saltValue="0I7JpWGAtvghKpFiCiNCiQ==" spinCount="100000" sheet="1" selectLockedCells="1"/>
  <mergeCells count="89"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  <mergeCell ref="D2:E2"/>
    <mergeCell ref="F2:H2"/>
    <mergeCell ref="I2:I3"/>
    <mergeCell ref="D7:F7"/>
    <mergeCell ref="H7:J9"/>
    <mergeCell ref="D3:E5"/>
    <mergeCell ref="F3:H5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C02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  <mergeCell ref="D2:E2"/>
    <mergeCell ref="F2:H2"/>
    <mergeCell ref="I2:I3"/>
    <mergeCell ref="D7:F7"/>
    <mergeCell ref="H7:J9"/>
    <mergeCell ref="D3:E5"/>
    <mergeCell ref="F3:H5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C03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  <mergeCell ref="D2:E2"/>
    <mergeCell ref="F2:H2"/>
    <mergeCell ref="I2:I3"/>
    <mergeCell ref="D7:F7"/>
    <mergeCell ref="H7:J9"/>
    <mergeCell ref="D3:E5"/>
    <mergeCell ref="F3:H5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R28:R30"/>
    <mergeCell ref="S28:S30"/>
    <mergeCell ref="T28:W33"/>
    <mergeCell ref="K29:K30"/>
    <mergeCell ref="L29:L30"/>
    <mergeCell ref="M29:M30"/>
    <mergeCell ref="F108:L109"/>
    <mergeCell ref="S108:W114"/>
    <mergeCell ref="D31:J33"/>
    <mergeCell ref="K31:K33"/>
    <mergeCell ref="L31:L33"/>
    <mergeCell ref="M31:M33"/>
    <mergeCell ref="N31:O33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C04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GridLines="0" showZeros="0" view="pageBreakPreview" topLeftCell="A6" zoomScale="40" workbookViewId="0">
      <selection activeCell="T28" sqref="T28:W33"/>
    </sheetView>
  </sheetViews>
  <sheetFormatPr baseColWidth="10" defaultColWidth="11.54296875" defaultRowHeight="14"/>
  <cols>
    <col min="1" max="1" width="2.81640625" style="150" customWidth="1"/>
    <col min="2" max="2" width="1.453125" style="150" customWidth="1"/>
    <col min="3" max="3" width="2.81640625" style="150" customWidth="1"/>
    <col min="4" max="7" width="13.1796875" style="39" customWidth="1"/>
    <col min="8" max="8" width="38.54296875" style="37" customWidth="1"/>
    <col min="9" max="9" width="21.1796875" style="37" customWidth="1"/>
    <col min="10" max="10" width="29" style="37" customWidth="1"/>
    <col min="11" max="14" width="13.1796875" style="37" customWidth="1"/>
    <col min="15" max="15" width="10.54296875" style="37" customWidth="1"/>
    <col min="16" max="22" width="13" style="37" customWidth="1"/>
    <col min="23" max="23" width="91" style="37" customWidth="1"/>
    <col min="24" max="24" width="3.453125" style="37" customWidth="1"/>
    <col min="25" max="28" width="11.54296875" style="37" customWidth="1"/>
    <col min="29" max="29" width="49.54296875" style="37" customWidth="1"/>
    <col min="30" max="30" width="13.1796875" style="37" customWidth="1"/>
    <col min="31" max="33" width="11.54296875" style="37" customWidth="1"/>
    <col min="34" max="16384" width="11.54296875" style="37"/>
  </cols>
  <sheetData>
    <row r="1" spans="1:32">
      <c r="B1" s="151"/>
      <c r="C1" s="152"/>
      <c r="D1" s="153"/>
      <c r="E1" s="153"/>
      <c r="F1" s="153"/>
      <c r="G1" s="153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5"/>
    </row>
    <row r="2" spans="1:32" ht="28.4" customHeight="1">
      <c r="A2" s="156" t="str">
        <f t="array" aca="1" ref="A2" ca="1">RIGHT(CELL("nomfichier",A2),3)</f>
        <v>C05</v>
      </c>
      <c r="B2" s="157"/>
      <c r="C2" s="156"/>
      <c r="D2" s="403" t="s">
        <v>768</v>
      </c>
      <c r="E2" s="404"/>
      <c r="F2" s="405" t="str">
        <f>'1. Informations administratives'!C3</f>
        <v>BTS</v>
      </c>
      <c r="G2" s="405"/>
      <c r="H2" s="406"/>
      <c r="I2" s="403" t="s">
        <v>769</v>
      </c>
      <c r="J2" s="457" t="s">
        <v>770</v>
      </c>
      <c r="K2" s="459" t="str">
        <f ca="1">UPPER(INDEX('1. Informations administratives'!A8:J47,MATCH(A2,'1. Informations administratives'!A8:A47,0),2))</f>
        <v/>
      </c>
      <c r="L2" s="460"/>
      <c r="M2" s="460"/>
      <c r="N2" s="461"/>
      <c r="O2" s="465" t="s">
        <v>771</v>
      </c>
      <c r="P2" s="466"/>
      <c r="Q2" s="469">
        <f ca="1">INDEX('1. Informations administratives'!A8:J47,MATCH(A2,'1. Informations administratives'!A8:A47,0),3)</f>
        <v>0</v>
      </c>
      <c r="R2" s="469"/>
      <c r="S2" s="469"/>
      <c r="T2" s="469"/>
      <c r="U2" s="470"/>
      <c r="V2" s="471" t="s">
        <v>772</v>
      </c>
      <c r="W2" s="472"/>
      <c r="X2" s="158"/>
      <c r="Y2" s="159"/>
      <c r="Z2" s="159"/>
      <c r="AA2" s="159"/>
      <c r="AB2" s="159"/>
      <c r="AC2" s="159"/>
      <c r="AD2" s="159"/>
      <c r="AE2" s="159"/>
      <c r="AF2" s="159"/>
    </row>
    <row r="3" spans="1:32" ht="55.75" customHeight="1">
      <c r="A3" s="156"/>
      <c r="B3" s="157"/>
      <c r="C3" s="156"/>
      <c r="D3" s="418" t="s">
        <v>773</v>
      </c>
      <c r="E3" s="419"/>
      <c r="F3" s="424" t="str">
        <f>'1. Informations administratives'!C4</f>
        <v>Bâtiment</v>
      </c>
      <c r="G3" s="425"/>
      <c r="H3" s="426"/>
      <c r="I3" s="407"/>
      <c r="J3" s="458"/>
      <c r="K3" s="462"/>
      <c r="L3" s="463"/>
      <c r="M3" s="463"/>
      <c r="N3" s="464"/>
      <c r="O3" s="467"/>
      <c r="P3" s="468"/>
      <c r="Q3" s="435"/>
      <c r="R3" s="435"/>
      <c r="S3" s="435"/>
      <c r="T3" s="435"/>
      <c r="U3" s="436"/>
      <c r="V3" s="433" t="str">
        <f>'1. Informations administratives'!L5</f>
        <v xml:space="preserve">Lycée LIVET                               GRETA-CFA Loire-Atlantique   </v>
      </c>
      <c r="W3" s="434"/>
      <c r="X3" s="160"/>
    </row>
    <row r="4" spans="1:32" ht="55.75" customHeight="1">
      <c r="A4" s="156"/>
      <c r="B4" s="157"/>
      <c r="C4" s="156"/>
      <c r="D4" s="420"/>
      <c r="E4" s="421"/>
      <c r="F4" s="427"/>
      <c r="G4" s="428"/>
      <c r="H4" s="429"/>
      <c r="I4" s="437">
        <f>'1. Informations administratives'!L4</f>
        <v>2025</v>
      </c>
      <c r="J4" s="162" t="s">
        <v>774</v>
      </c>
      <c r="K4" s="439">
        <f ca="1">INDEX('1. Informations administratives'!$A$8:$J$47,MATCH($A$2,'1. Informations administratives'!$A$8:$A$47,0),4)</f>
        <v>0</v>
      </c>
      <c r="L4" s="440"/>
      <c r="M4" s="440"/>
      <c r="N4" s="441"/>
      <c r="O4" s="163" t="s">
        <v>775</v>
      </c>
      <c r="P4" s="442">
        <f ca="1">INDEX('1. Informations administratives'!A8:J47,MATCH(A2,'1. Informations administratives'!A8:A47,0),7)</f>
        <v>0</v>
      </c>
      <c r="Q4" s="443"/>
      <c r="R4" s="444"/>
      <c r="S4" s="445" t="s">
        <v>682</v>
      </c>
      <c r="T4" s="446"/>
      <c r="U4" s="447"/>
      <c r="V4" s="433"/>
      <c r="W4" s="434"/>
      <c r="X4" s="160"/>
      <c r="AC4" s="164"/>
    </row>
    <row r="5" spans="1:32" ht="55.75" customHeight="1">
      <c r="A5" s="156"/>
      <c r="B5" s="157"/>
      <c r="C5" s="156"/>
      <c r="D5" s="422"/>
      <c r="E5" s="423"/>
      <c r="F5" s="430"/>
      <c r="G5" s="431"/>
      <c r="H5" s="432"/>
      <c r="I5" s="438"/>
      <c r="J5" s="165" t="s">
        <v>776</v>
      </c>
      <c r="K5" s="448">
        <f ca="1">INDEX('1. Informations administratives'!$A$8:$J$47,MATCH($A$2,'1. Informations administratives'!$A$8:$A$47,0),5)</f>
        <v>0</v>
      </c>
      <c r="L5" s="449"/>
      <c r="M5" s="449"/>
      <c r="N5" s="450"/>
      <c r="O5" s="165" t="s">
        <v>777</v>
      </c>
      <c r="P5" s="451">
        <f ca="1">INDEX('1. Informations administratives'!A8:J47,MATCH(A2,'1. Informations administratives'!A8:A47,0),6)</f>
        <v>0</v>
      </c>
      <c r="Q5" s="452"/>
      <c r="R5" s="453"/>
      <c r="S5" s="454">
        <f ca="1">INDEX('1. Informations administratives'!A8:J47,MATCH(A2,'1. Informations administratives'!A8:A47,0),8)</f>
        <v>0</v>
      </c>
      <c r="T5" s="455"/>
      <c r="U5" s="456"/>
      <c r="V5" s="435"/>
      <c r="W5" s="436"/>
      <c r="X5" s="160"/>
      <c r="AB5" s="164"/>
      <c r="AC5" s="164"/>
    </row>
    <row r="6" spans="1:32" ht="19.149999999999999" customHeight="1">
      <c r="A6" s="156"/>
      <c r="B6" s="157"/>
      <c r="C6" s="156"/>
      <c r="D6" s="166"/>
      <c r="E6" s="166"/>
      <c r="F6" s="167"/>
      <c r="G6" s="167"/>
      <c r="H6" s="167"/>
      <c r="I6" s="161"/>
      <c r="J6" s="168"/>
      <c r="K6" s="169"/>
      <c r="L6" s="169"/>
      <c r="M6" s="169"/>
      <c r="N6" s="168"/>
      <c r="O6" s="168"/>
      <c r="P6" s="168"/>
      <c r="Q6" s="168"/>
      <c r="R6" s="170"/>
      <c r="S6" s="171"/>
      <c r="T6" s="169"/>
      <c r="U6" s="169"/>
      <c r="V6" s="172"/>
      <c r="W6" s="172"/>
      <c r="X6" s="160"/>
    </row>
    <row r="7" spans="1:32" ht="78.75" customHeight="1">
      <c r="A7" s="156"/>
      <c r="B7" s="157"/>
      <c r="C7" s="156"/>
      <c r="D7" s="408" t="s">
        <v>778</v>
      </c>
      <c r="E7" s="383"/>
      <c r="F7" s="383"/>
      <c r="G7" s="174">
        <f>'1. Informations administratives'!L4-1</f>
        <v>2024</v>
      </c>
      <c r="H7" s="409" t="s">
        <v>779</v>
      </c>
      <c r="I7" s="410"/>
      <c r="J7" s="411"/>
      <c r="K7" s="382" t="s">
        <v>780</v>
      </c>
      <c r="L7" s="383"/>
      <c r="M7" s="383"/>
      <c r="N7" s="173">
        <f>'1. Informations administratives'!L4</f>
        <v>2025</v>
      </c>
      <c r="O7" s="384" t="s">
        <v>757</v>
      </c>
      <c r="P7" s="385"/>
      <c r="Q7" s="385"/>
      <c r="R7" s="385"/>
      <c r="S7" s="385"/>
      <c r="T7" s="385"/>
      <c r="U7" s="385"/>
      <c r="V7" s="385"/>
      <c r="W7" s="386"/>
      <c r="X7" s="160"/>
      <c r="Z7" s="40"/>
      <c r="AA7" s="40"/>
      <c r="AB7" s="40"/>
      <c r="AC7" s="40"/>
      <c r="AD7" s="40" t="s">
        <v>758</v>
      </c>
      <c r="AE7" s="40"/>
      <c r="AF7" s="60"/>
    </row>
    <row r="8" spans="1:32" ht="43.75" customHeight="1">
      <c r="A8" s="156"/>
      <c r="B8" s="157"/>
      <c r="C8" s="156"/>
      <c r="D8" s="175" t="s">
        <v>781</v>
      </c>
      <c r="E8" s="176" t="s">
        <v>782</v>
      </c>
      <c r="F8" s="176" t="s">
        <v>783</v>
      </c>
      <c r="G8" s="393" t="s">
        <v>784</v>
      </c>
      <c r="H8" s="412"/>
      <c r="I8" s="413"/>
      <c r="J8" s="414"/>
      <c r="K8" s="177" t="s">
        <v>781</v>
      </c>
      <c r="L8" s="176" t="s">
        <v>782</v>
      </c>
      <c r="M8" s="176" t="s">
        <v>783</v>
      </c>
      <c r="N8" s="395" t="s">
        <v>785</v>
      </c>
      <c r="O8" s="387"/>
      <c r="P8" s="388"/>
      <c r="Q8" s="388"/>
      <c r="R8" s="388"/>
      <c r="S8" s="388"/>
      <c r="T8" s="388"/>
      <c r="U8" s="388"/>
      <c r="V8" s="388"/>
      <c r="W8" s="389"/>
      <c r="X8" s="160"/>
      <c r="Z8" s="40"/>
      <c r="AA8" s="40"/>
      <c r="AB8" s="40"/>
      <c r="AC8" s="40"/>
      <c r="AD8" s="40"/>
      <c r="AE8" s="40"/>
      <c r="AF8" s="60"/>
    </row>
    <row r="9" spans="1:32" ht="43.75" customHeight="1">
      <c r="A9" s="156"/>
      <c r="B9" s="157"/>
      <c r="C9" s="156"/>
      <c r="D9" s="178" t="s">
        <v>786</v>
      </c>
      <c r="E9" s="179" t="s">
        <v>787</v>
      </c>
      <c r="F9" s="180"/>
      <c r="G9" s="394"/>
      <c r="H9" s="415"/>
      <c r="I9" s="416"/>
      <c r="J9" s="417"/>
      <c r="K9" s="178" t="s">
        <v>786</v>
      </c>
      <c r="L9" s="179" t="s">
        <v>787</v>
      </c>
      <c r="M9" s="180"/>
      <c r="N9" s="396"/>
      <c r="O9" s="390"/>
      <c r="P9" s="391"/>
      <c r="Q9" s="391"/>
      <c r="R9" s="391"/>
      <c r="S9" s="391"/>
      <c r="T9" s="391"/>
      <c r="U9" s="391"/>
      <c r="V9" s="391"/>
      <c r="W9" s="392"/>
      <c r="X9" s="160"/>
      <c r="Z9" s="40"/>
      <c r="AA9" s="40"/>
      <c r="AB9" s="40"/>
      <c r="AC9" s="40"/>
      <c r="AD9" s="181" t="s">
        <v>788</v>
      </c>
      <c r="AE9" s="181" t="s">
        <v>789</v>
      </c>
      <c r="AF9" s="60"/>
    </row>
    <row r="10" spans="1:32" ht="61.75" customHeight="1">
      <c r="A10" s="150" t="s">
        <v>92</v>
      </c>
      <c r="B10" s="151"/>
      <c r="D10" s="182">
        <f ca="1">IF(H10&lt;&gt;"",INDEX('2. Saisie des notes'!$G$6:$FB$50,MATCH($A$2,'2. Saisie des notes'!$A$6:$A$50,0),MATCH($A10,'2. Saisie des notes'!$G$3:$FB$3,0)),"")</f>
        <v>0</v>
      </c>
      <c r="E10" s="183">
        <f t="array" aca="1" ref="E10" ca="1">IF(H10&lt;&gt;"",INDEX('2. Saisie des notes'!$G$6:$FB$50,MATCH($A$2,'2. Saisie des notes'!$A$6:$A$50,0),MATCH($A10,'2. Saisie des notes'!$G$3:$FB$3,0)+1),"")</f>
        <v>0</v>
      </c>
      <c r="F10" s="183">
        <f t="array" aca="1" ref="F10" ca="1">IF(H10&lt;&gt;"",INDEX('2. Saisie des notes'!$G$6:$FB$50,MATCH($A$2,'2. Saisie des notes'!$A$6:$A$50,0),MATCH($A10,'2. Saisie des notes'!$G$3:$FB$3,0)+2),"")</f>
        <v>0</v>
      </c>
      <c r="G10" s="184" t="str">
        <f t="array" aca="1" ref="G10" ca="1">IF(H10&lt;&gt;"",INDEX('2. Saisie des notes'!$G$6:$FB$50,MATCH($A$2,'2. Saisie des notes'!$A$6:$A$50,0),MATCH($A10,'2. Saisie des notes'!$G$3:$FB$3,0)+3),"")</f>
        <v/>
      </c>
      <c r="H10" s="397" t="str">
        <f>IF(INDEX('BTS ET EPREUVES'!$A$1:$DK$21,MATCH($A10,'BTS ET EPREUVES'!$A$1:$A$21,0),MATCH('1. Informations administratives'!$S$4,'BTS ET EPREUVES'!$A$2:$DK$2,0))&lt;&gt;"",INDEX('BTS ET EPREUVES'!$A$1:$DK$21,MATCH($A10,'BTS ET EPREUVES'!$A$1:$A$21,0),MATCH('1. Informations administratives'!$S$4,'BTS ET EPREUVES'!$A$2:$DK$2,0)),"")</f>
        <v>E1 - Culture générale et expression</v>
      </c>
      <c r="I10" s="398"/>
      <c r="J10" s="399"/>
      <c r="K10" s="185">
        <f t="array" aca="1" ref="K10" ca="1">IF(H10&lt;&gt;"",INDEX('2. Saisie des notes'!$G$6:$FB$50,MATCH($A$2,'2. Saisie des notes'!$A$6:$A$50,0),MATCH($A10,'2. Saisie des notes'!$G$3:$FB$3,0)+4),"")</f>
        <v>0</v>
      </c>
      <c r="L10" s="186">
        <f t="array" aca="1" ref="L10" ca="1">IF(H10&lt;&gt;"",INDEX('2. Saisie des notes'!$G$6:$FB$50,MATCH($A$2,'2. Saisie des notes'!$A$6:$A$50,0),MATCH($A10,'2. Saisie des notes'!$G$3:$FB$3,0)+5),"")</f>
        <v>0</v>
      </c>
      <c r="M10" s="186">
        <f t="array" aca="1" ref="M10" ca="1">IF(H10&lt;&gt;"",INDEX('2. Saisie des notes'!$G$6:$FB$50,MATCH($A$2,'2. Saisie des notes'!$A$6:$A$50,0),MATCH($A10,'2. Saisie des notes'!$G$3:$FB$3,0)+6),"")</f>
        <v>0</v>
      </c>
      <c r="N10" s="187" t="str">
        <f t="array" aca="1" ref="N10" ca="1">IF(H10&lt;&gt;"",INDEX('2. Saisie des notes'!$G$6:$FB$50,MATCH($A$2,'2. Saisie des notes'!$A$6:$A$50,0),MATCH($A10,'2. Saisie des notes'!$G$3:$FB$3,0)+7),"")</f>
        <v/>
      </c>
      <c r="O10" s="400">
        <f t="array" aca="1" ref="O10" ca="1">IF(H10&lt;&gt;"",INDEX('2. Saisie des notes'!$G$6:$FB$50,MATCH($A$2,'2. Saisie des notes'!$A$6:$A$50,0),MATCH(A10,'2. Saisie des notes'!$G$3:$FB$3,0)+8),"")</f>
        <v>0</v>
      </c>
      <c r="P10" s="401"/>
      <c r="Q10" s="401"/>
      <c r="R10" s="401"/>
      <c r="S10" s="401"/>
      <c r="T10" s="401"/>
      <c r="U10" s="401"/>
      <c r="V10" s="401"/>
      <c r="W10" s="402"/>
      <c r="X10" s="160"/>
      <c r="Z10" s="40"/>
      <c r="AA10" s="381" t="str">
        <f t="shared" ref="AA10:AA23" si="0">H10</f>
        <v>E1 - Culture générale et expression</v>
      </c>
      <c r="AB10" s="381"/>
      <c r="AC10" s="381"/>
      <c r="AD10" s="188" t="str">
        <f t="array" ref="AD10">INDEX('2. Saisie des notes'!$G$5:$FB$50,MATCH("C00",'2. Saisie des notes'!$A$5:$A$50,0),MATCH(A10,'2. Saisie des notes'!$G$3:$FB$3,0)+7)</f>
        <v/>
      </c>
      <c r="AE10" s="188" t="str">
        <f t="shared" ref="AE10:AE23" ca="1" si="1">N10</f>
        <v/>
      </c>
      <c r="AF10" s="60"/>
    </row>
    <row r="11" spans="1:32" ht="61.75" customHeight="1">
      <c r="A11" s="150" t="s">
        <v>112</v>
      </c>
      <c r="B11" s="151"/>
      <c r="D11" s="189">
        <f ca="1">IF(H11&lt;&gt;"",INDEX('2. Saisie des notes'!$G$6:$FB$50,MATCH($A$2,'2. Saisie des notes'!$A$6:$A$50,0),MATCH($A11,'2. Saisie des notes'!$G$3:$FB$3,0)),"")</f>
        <v>0</v>
      </c>
      <c r="E11" s="190">
        <f t="array" aca="1" ref="E11" ca="1">IF(H11&lt;&gt;"",INDEX('2. Saisie des notes'!$G$6:$FB$50,MATCH($A$2,'2. Saisie des notes'!$A$6:$A$50,0),MATCH($A11,'2. Saisie des notes'!$G$3:$FB$3,0)+1),"")</f>
        <v>0</v>
      </c>
      <c r="F11" s="190">
        <f t="array" aca="1" ref="F11" ca="1">IF(H11&lt;&gt;"",INDEX('2. Saisie des notes'!$G$6:$FB$50,MATCH($A$2,'2. Saisie des notes'!$A$6:$A$50,0),MATCH($A11,'2. Saisie des notes'!$G$3:$FB$3,0)+2),"")</f>
        <v>0</v>
      </c>
      <c r="G11" s="191" t="str">
        <f t="array" aca="1" ref="G11" ca="1">IF(H11&lt;&gt;"",INDEX('2. Saisie des notes'!$G$6:$FB$50,MATCH($A$2,'2. Saisie des notes'!$A$6:$A$50,0),MATCH($A11,'2. Saisie des notes'!$G$3:$FB$3,0)+3),"")</f>
        <v/>
      </c>
      <c r="H11" s="359" t="str">
        <f>IF(INDEX('BTS ET EPREUVES'!$A$1:$DK$21,MATCH($A11,'BTS ET EPREUVES'!$A$1:$A$21,0),MATCH('1. Informations administratives'!$S$4,'BTS ET EPREUVES'!$A$2:$DK$2,0))&lt;&gt;"",INDEX('BTS ET EPREUVES'!$A$1:$DK$21,MATCH($A11,'BTS ET EPREUVES'!$A$1:$A$21,0),MATCH('1. Informations administratives'!$S$4,'BTS ET EPREUVES'!$A$2:$DK$2,0)),"")</f>
        <v>E2 - Anglais</v>
      </c>
      <c r="I11" s="360"/>
      <c r="J11" s="361"/>
      <c r="K11" s="192">
        <f t="array" aca="1" ref="K11" ca="1">IF(H11&lt;&gt;"",INDEX('2. Saisie des notes'!$G$6:$FB$50,MATCH($A$2,'2. Saisie des notes'!$A$6:$A$50,0),MATCH($A11,'2. Saisie des notes'!$G$3:$FB$3,0)+4),"")</f>
        <v>0</v>
      </c>
      <c r="L11" s="193">
        <f t="array" aca="1" ref="L11" ca="1">IF(H11&lt;&gt;"",INDEX('2. Saisie des notes'!$G$6:$FB$50,MATCH($A$2,'2. Saisie des notes'!$A$6:$A$50,0),MATCH($A11,'2. Saisie des notes'!$G$3:$FB$3,0)+5),"")</f>
        <v>0</v>
      </c>
      <c r="M11" s="193">
        <f t="array" aca="1" ref="M11" ca="1">IF(H11&lt;&gt;"",INDEX('2. Saisie des notes'!$G$6:$FB$50,MATCH($A$2,'2. Saisie des notes'!$A$6:$A$50,0),MATCH($A11,'2. Saisie des notes'!$G$3:$FB$3,0)+6),"")</f>
        <v>0</v>
      </c>
      <c r="N11" s="194" t="str">
        <f t="array" aca="1" ref="N11" ca="1">IF(H11&lt;&gt;"",INDEX('2. Saisie des notes'!$G$6:$FB$50,MATCH($A$2,'2. Saisie des notes'!$A$6:$A$50,0),MATCH($A11,'2. Saisie des notes'!$G$3:$FB$3,0)+7),"")</f>
        <v/>
      </c>
      <c r="O11" s="378">
        <f t="array" aca="1" ref="O11" ca="1">IF(H11&lt;&gt;"",INDEX('2. Saisie des notes'!$G$6:$FB$50,MATCH($A$2,'2. Saisie des notes'!$A$6:$A$50,0),MATCH(A11,'2. Saisie des notes'!$G$3:$FB$3,0)+8),"")</f>
        <v>0</v>
      </c>
      <c r="P11" s="379"/>
      <c r="Q11" s="379"/>
      <c r="R11" s="379"/>
      <c r="S11" s="379"/>
      <c r="T11" s="379"/>
      <c r="U11" s="379"/>
      <c r="V11" s="379"/>
      <c r="W11" s="380"/>
      <c r="X11" s="160"/>
      <c r="Z11" s="40"/>
      <c r="AA11" s="381" t="str">
        <f t="shared" si="0"/>
        <v>E2 - Anglais</v>
      </c>
      <c r="AB11" s="381"/>
      <c r="AC11" s="381"/>
      <c r="AD11" s="188" t="str">
        <f t="array" ref="AD11">INDEX('2. Saisie des notes'!$G$5:$FB$50,MATCH("C00",'2. Saisie des notes'!$A$5:$A$50,0),MATCH(A11,'2. Saisie des notes'!$G$3:$FB$3,0)+7)</f>
        <v/>
      </c>
      <c r="AE11" s="188" t="str">
        <f t="shared" ca="1" si="1"/>
        <v/>
      </c>
      <c r="AF11" s="60"/>
    </row>
    <row r="12" spans="1:32" ht="61.75" customHeight="1">
      <c r="A12" s="150" t="s">
        <v>157</v>
      </c>
      <c r="B12" s="151"/>
      <c r="D12" s="189">
        <f ca="1">IF(H12&lt;&gt;"",INDEX('2. Saisie des notes'!$G$6:$FB$50,MATCH($A$2,'2. Saisie des notes'!$A$6:$A$50,0),MATCH($A12,'2. Saisie des notes'!$G$3:$FB$3,0)),"")</f>
        <v>0</v>
      </c>
      <c r="E12" s="190">
        <f t="array" aca="1" ref="E12" ca="1">IF(H12&lt;&gt;"",INDEX('2. Saisie des notes'!$G$6:$FB$50,MATCH($A$2,'2. Saisie des notes'!$A$6:$A$50,0),MATCH($A12,'2. Saisie des notes'!$G$3:$FB$3,0)+1),"")</f>
        <v>0</v>
      </c>
      <c r="F12" s="190">
        <f t="array" aca="1" ref="F12" ca="1">IF(H12&lt;&gt;"",INDEX('2. Saisie des notes'!$G$6:$FB$50,MATCH($A$2,'2. Saisie des notes'!$A$6:$A$50,0),MATCH($A12,'2. Saisie des notes'!$G$3:$FB$3,0)+2),"")</f>
        <v>0</v>
      </c>
      <c r="G12" s="191" t="str">
        <f t="array" aca="1" ref="G12" ca="1">IF(H12&lt;&gt;"",INDEX('2. Saisie des notes'!$G$6:$FB$50,MATCH($A$2,'2. Saisie des notes'!$A$6:$A$50,0),MATCH($A12,'2. Saisie des notes'!$G$3:$FB$3,0)+3),"")</f>
        <v/>
      </c>
      <c r="H12" s="359" t="str">
        <f>IF(INDEX('BTS ET EPREUVES'!$A$1:$DK$21,MATCH($A12,'BTS ET EPREUVES'!$A$1:$A$21,0),MATCH('1. Informations administratives'!$S$4,'BTS ET EPREUVES'!$A$2:$DK$2,0))&lt;&gt;"",INDEX('BTS ET EPREUVES'!$A$1:$DK$21,MATCH($A12,'BTS ET EPREUVES'!$A$1:$A$21,0),MATCH('1. Informations administratives'!$S$4,'BTS ET EPREUVES'!$A$2:$DK$2,0)),"")</f>
        <v>E31 - Mathématiques</v>
      </c>
      <c r="I12" s="360"/>
      <c r="J12" s="361"/>
      <c r="K12" s="192">
        <f t="array" aca="1" ref="K12" ca="1">IF(H12&lt;&gt;"",INDEX('2. Saisie des notes'!$G$6:$FB$50,MATCH($A$2,'2. Saisie des notes'!$A$6:$A$50,0),MATCH($A12,'2. Saisie des notes'!$G$3:$FB$3,0)+4),"")</f>
        <v>0</v>
      </c>
      <c r="L12" s="193">
        <f t="array" aca="1" ref="L12" ca="1">IF(H12&lt;&gt;"",INDEX('2. Saisie des notes'!$G$6:$FB$50,MATCH($A$2,'2. Saisie des notes'!$A$6:$A$50,0),MATCH($A12,'2. Saisie des notes'!$G$3:$FB$3,0)+5),"")</f>
        <v>0</v>
      </c>
      <c r="M12" s="193">
        <f t="array" aca="1" ref="M12" ca="1">IF(H12&lt;&gt;"",INDEX('2. Saisie des notes'!$G$6:$FB$50,MATCH($A$2,'2. Saisie des notes'!$A$6:$A$50,0),MATCH($A12,'2. Saisie des notes'!$G$3:$FB$3,0)+6),"")</f>
        <v>0</v>
      </c>
      <c r="N12" s="194" t="str">
        <f t="array" aca="1" ref="N12" ca="1">IF(H12&lt;&gt;"",INDEX('2. Saisie des notes'!$G$6:$FB$50,MATCH($A$2,'2. Saisie des notes'!$A$6:$A$50,0),MATCH($A12,'2. Saisie des notes'!$G$3:$FB$3,0)+7),"")</f>
        <v/>
      </c>
      <c r="O12" s="378">
        <f t="array" aca="1" ref="O12" ca="1">IF(H12&lt;&gt;"",INDEX('2. Saisie des notes'!$G$6:$FB$50,MATCH($A$2,'2. Saisie des notes'!$A$6:$A$50,0),MATCH(A12,'2. Saisie des notes'!$G$3:$FB$3,0)+8),"")</f>
        <v>0</v>
      </c>
      <c r="P12" s="379"/>
      <c r="Q12" s="379"/>
      <c r="R12" s="379"/>
      <c r="S12" s="379"/>
      <c r="T12" s="379"/>
      <c r="U12" s="379"/>
      <c r="V12" s="379"/>
      <c r="W12" s="380"/>
      <c r="X12" s="160"/>
      <c r="Z12" s="40"/>
      <c r="AA12" s="381" t="str">
        <f t="shared" si="0"/>
        <v>E31 - Mathématiques</v>
      </c>
      <c r="AB12" s="381"/>
      <c r="AC12" s="381"/>
      <c r="AD12" s="188" t="str">
        <f t="array" ref="AD12">INDEX('2. Saisie des notes'!$G$5:$FB$50,MATCH("C00",'2. Saisie des notes'!$A$5:$A$50,0),MATCH(A12,'2. Saisie des notes'!$G$3:$FB$3,0)+7)</f>
        <v/>
      </c>
      <c r="AE12" s="188" t="str">
        <f t="shared" ca="1" si="1"/>
        <v/>
      </c>
      <c r="AF12" s="60"/>
    </row>
    <row r="13" spans="1:32" ht="61.75" customHeight="1">
      <c r="A13" s="150" t="s">
        <v>199</v>
      </c>
      <c r="B13" s="151"/>
      <c r="D13" s="189">
        <f ca="1">IF(H13&lt;&gt;"",INDEX('2. Saisie des notes'!$G$6:$FB$50,MATCH($A$2,'2. Saisie des notes'!$A$6:$A$50,0),MATCH($A13,'2. Saisie des notes'!$G$3:$FB$3,0)),"")</f>
        <v>0</v>
      </c>
      <c r="E13" s="190">
        <f t="array" aca="1" ref="E13" ca="1">IF(H13&lt;&gt;"",INDEX('2. Saisie des notes'!$G$6:$FB$50,MATCH($A$2,'2. Saisie des notes'!$A$6:$A$50,0),MATCH($A13,'2. Saisie des notes'!$G$3:$FB$3,0)+1),"")</f>
        <v>0</v>
      </c>
      <c r="F13" s="190">
        <f t="array" aca="1" ref="F13" ca="1">IF(H13&lt;&gt;"",INDEX('2. Saisie des notes'!$G$6:$FB$50,MATCH($A$2,'2. Saisie des notes'!$A$6:$A$50,0),MATCH($A13,'2. Saisie des notes'!$G$3:$FB$3,0)+2),"")</f>
        <v>0</v>
      </c>
      <c r="G13" s="191" t="str">
        <f t="array" aca="1" ref="G13" ca="1">IF(H13&lt;&gt;"",INDEX('2. Saisie des notes'!$G$6:$FB$50,MATCH($A$2,'2. Saisie des notes'!$A$6:$A$50,0),MATCH($A13,'2. Saisie des notes'!$G$3:$FB$3,0)+3),"")</f>
        <v/>
      </c>
      <c r="H13" s="359" t="str">
        <f>IF(INDEX('BTS ET EPREUVES'!$A$1:$DK$21,MATCH($A13,'BTS ET EPREUVES'!$A$1:$A$21,0),MATCH('1. Informations administratives'!$S$4,'BTS ET EPREUVES'!$A$2:$DK$2,0))&lt;&gt;"",INDEX('BTS ET EPREUVES'!$A$1:$DK$21,MATCH($A13,'BTS ET EPREUVES'!$A$1:$A$21,0),MATCH('1. Informations administratives'!$S$4,'BTS ET EPREUVES'!$A$2:$DK$2,0)),"")</f>
        <v>E32 - Sciences physiques appliquées</v>
      </c>
      <c r="I13" s="360"/>
      <c r="J13" s="361"/>
      <c r="K13" s="192">
        <f t="array" aca="1" ref="K13" ca="1">IF(H13&lt;&gt;"",INDEX('2. Saisie des notes'!$G$6:$FB$50,MATCH($A$2,'2. Saisie des notes'!$A$6:$A$50,0),MATCH($A13,'2. Saisie des notes'!$G$3:$FB$3,0)+4),"")</f>
        <v>0</v>
      </c>
      <c r="L13" s="193">
        <f t="array" aca="1" ref="L13" ca="1">IF(H13&lt;&gt;"",INDEX('2. Saisie des notes'!$G$6:$FB$50,MATCH($A$2,'2. Saisie des notes'!$A$6:$A$50,0),MATCH($A13,'2. Saisie des notes'!$G$3:$FB$3,0)+5),"")</f>
        <v>0</v>
      </c>
      <c r="M13" s="193">
        <f t="array" aca="1" ref="M13" ca="1">IF(H13&lt;&gt;"",INDEX('2. Saisie des notes'!$G$6:$FB$50,MATCH($A$2,'2. Saisie des notes'!$A$6:$A$50,0),MATCH($A13,'2. Saisie des notes'!$G$3:$FB$3,0)+6),"")</f>
        <v>0</v>
      </c>
      <c r="N13" s="194" t="str">
        <f t="array" aca="1" ref="N13" ca="1">IF(H13&lt;&gt;"",INDEX('2. Saisie des notes'!$G$6:$FB$50,MATCH($A$2,'2. Saisie des notes'!$A$6:$A$50,0),MATCH($A13,'2. Saisie des notes'!$G$3:$FB$3,0)+7),"")</f>
        <v/>
      </c>
      <c r="O13" s="378">
        <f t="array" aca="1" ref="O13" ca="1">IF(H13&lt;&gt;"",INDEX('2. Saisie des notes'!$G$6:$FB$50,MATCH($A$2,'2. Saisie des notes'!$A$6:$A$50,0),MATCH(A13,'2. Saisie des notes'!$G$3:$FB$3,0)+8),"")</f>
        <v>0</v>
      </c>
      <c r="P13" s="379"/>
      <c r="Q13" s="379"/>
      <c r="R13" s="379"/>
      <c r="S13" s="379"/>
      <c r="T13" s="379"/>
      <c r="U13" s="379"/>
      <c r="V13" s="379"/>
      <c r="W13" s="380"/>
      <c r="X13" s="160"/>
      <c r="Z13" s="40"/>
      <c r="AA13" s="381" t="str">
        <f t="shared" si="0"/>
        <v>E32 - Sciences physiques appliquées</v>
      </c>
      <c r="AB13" s="381"/>
      <c r="AC13" s="381"/>
      <c r="AD13" s="188" t="str">
        <f t="array" ref="AD13">INDEX('2. Saisie des notes'!$G$5:$FB$50,MATCH("C00",'2. Saisie des notes'!$A$5:$A$50,0),MATCH(A13,'2. Saisie des notes'!$G$3:$FB$3,0)+7)</f>
        <v/>
      </c>
      <c r="AE13" s="188" t="str">
        <f t="shared" ca="1" si="1"/>
        <v/>
      </c>
      <c r="AF13" s="60"/>
    </row>
    <row r="14" spans="1:32" ht="61.75" customHeight="1">
      <c r="A14" s="150" t="s">
        <v>258</v>
      </c>
      <c r="B14" s="151"/>
      <c r="D14" s="189">
        <f ca="1">IF(H14&lt;&gt;"",INDEX('2. Saisie des notes'!$G$6:$FB$50,MATCH($A$2,'2. Saisie des notes'!$A$6:$A$50,0),MATCH($A14,'2. Saisie des notes'!$G$3:$FB$3,0)),"")</f>
        <v>0</v>
      </c>
      <c r="E14" s="190">
        <f t="array" aca="1" ref="E14" ca="1">IF(H14&lt;&gt;"",INDEX('2. Saisie des notes'!$G$6:$FB$50,MATCH($A$2,'2. Saisie des notes'!$A$6:$A$50,0),MATCH($A14,'2. Saisie des notes'!$G$3:$FB$3,0)+1),"")</f>
        <v>0</v>
      </c>
      <c r="F14" s="190">
        <f t="array" aca="1" ref="F14" ca="1">IF(H14&lt;&gt;"",INDEX('2. Saisie des notes'!$G$6:$FB$50,MATCH($A$2,'2. Saisie des notes'!$A$6:$A$50,0),MATCH($A14,'2. Saisie des notes'!$G$3:$FB$3,0)+2),"")</f>
        <v>0</v>
      </c>
      <c r="G14" s="191" t="str">
        <f t="array" aca="1" ref="G14" ca="1">IF(H14&lt;&gt;"",INDEX('2. Saisie des notes'!$G$6:$FB$50,MATCH($A$2,'2. Saisie des notes'!$A$6:$A$50,0),MATCH($A14,'2. Saisie des notes'!$G$3:$FB$3,0)+3),"")</f>
        <v/>
      </c>
      <c r="H14" s="359" t="str">
        <f>IF(INDEX('BTS ET EPREUVES'!$A$1:$DK$21,MATCH($A14,'BTS ET EPREUVES'!$A$1:$A$21,0),MATCH('1. Informations administratives'!$S$4,'BTS ET EPREUVES'!$A$2:$DK$2,0))&lt;&gt;"",INDEX('BTS ET EPREUVES'!$A$1:$DK$21,MATCH($A14,'BTS ET EPREUVES'!$A$1:$A$21,0),MATCH('1. Informations administratives'!$S$4,'BTS ET EPREUVES'!$A$2:$DK$2,0)),"")</f>
        <v>E41 - Dimensionnement et vérification d'ouvrages</v>
      </c>
      <c r="I14" s="360"/>
      <c r="J14" s="361"/>
      <c r="K14" s="192">
        <f t="array" aca="1" ref="K14" ca="1">IF(H14&lt;&gt;"",INDEX('2. Saisie des notes'!$G$6:$FB$50,MATCH($A$2,'2. Saisie des notes'!$A$6:$A$50,0),MATCH($A14,'2. Saisie des notes'!$G$3:$FB$3,0)+4),"")</f>
        <v>0</v>
      </c>
      <c r="L14" s="193">
        <f t="array" aca="1" ref="L14" ca="1">IF(H14&lt;&gt;"",INDEX('2. Saisie des notes'!$G$6:$FB$50,MATCH($A$2,'2. Saisie des notes'!$A$6:$A$50,0),MATCH($A14,'2. Saisie des notes'!$G$3:$FB$3,0)+5),"")</f>
        <v>0</v>
      </c>
      <c r="M14" s="193">
        <f t="array" aca="1" ref="M14" ca="1">IF(H14&lt;&gt;"",INDEX('2. Saisie des notes'!$G$6:$FB$50,MATCH($A$2,'2. Saisie des notes'!$A$6:$A$50,0),MATCH($A14,'2. Saisie des notes'!$G$3:$FB$3,0)+6),"")</f>
        <v>0</v>
      </c>
      <c r="N14" s="194" t="str">
        <f t="array" aca="1" ref="N14" ca="1">IF(H14&lt;&gt;"",INDEX('2. Saisie des notes'!$G$6:$FB$50,MATCH($A$2,'2. Saisie des notes'!$A$6:$A$50,0),MATCH($A14,'2. Saisie des notes'!$G$3:$FB$3,0)+7),"")</f>
        <v/>
      </c>
      <c r="O14" s="378">
        <f t="array" aca="1" ref="O14" ca="1">IF(H14&lt;&gt;"",INDEX('2. Saisie des notes'!$G$6:$FB$50,MATCH($A$2,'2. Saisie des notes'!$A$6:$A$50,0),MATCH(A14,'2. Saisie des notes'!$G$3:$FB$3,0)+8),"")</f>
        <v>0</v>
      </c>
      <c r="P14" s="379"/>
      <c r="Q14" s="379"/>
      <c r="R14" s="379"/>
      <c r="S14" s="379"/>
      <c r="T14" s="379"/>
      <c r="U14" s="379"/>
      <c r="V14" s="379"/>
      <c r="W14" s="380"/>
      <c r="X14" s="160"/>
      <c r="Z14" s="40"/>
      <c r="AA14" s="381" t="str">
        <f t="shared" si="0"/>
        <v>E41 - Dimensionnement et vérification d'ouvrages</v>
      </c>
      <c r="AB14" s="381"/>
      <c r="AC14" s="381"/>
      <c r="AD14" s="188" t="str">
        <f t="array" ref="AD14">INDEX('2. Saisie des notes'!$G$5:$FB$50,MATCH("C00",'2. Saisie des notes'!$A$5:$A$50,0),MATCH(A14,'2. Saisie des notes'!$G$3:$FB$3,0)+7)</f>
        <v/>
      </c>
      <c r="AE14" s="188" t="str">
        <f t="shared" ca="1" si="1"/>
        <v/>
      </c>
      <c r="AF14" s="60"/>
    </row>
    <row r="15" spans="1:32" ht="61.75" customHeight="1">
      <c r="A15" s="150" t="s">
        <v>334</v>
      </c>
      <c r="B15" s="151"/>
      <c r="D15" s="189">
        <f ca="1">IF(H15&lt;&gt;"",INDEX('2. Saisie des notes'!$G$6:$FB$50,MATCH($A$2,'2. Saisie des notes'!$A$6:$A$50,0),MATCH($A15,'2. Saisie des notes'!$G$3:$FB$3,0)),"")</f>
        <v>0</v>
      </c>
      <c r="E15" s="190">
        <f t="array" aca="1" ref="E15" ca="1">IF(H15&lt;&gt;"",INDEX('2. Saisie des notes'!$G$6:$FB$50,MATCH($A$2,'2. Saisie des notes'!$A$6:$A$50,0),MATCH($A15,'2. Saisie des notes'!$G$3:$FB$3,0)+1),"")</f>
        <v>0</v>
      </c>
      <c r="F15" s="190">
        <f t="array" aca="1" ref="F15" ca="1">IF(H15&lt;&gt;"",INDEX('2. Saisie des notes'!$G$6:$FB$50,MATCH($A$2,'2. Saisie des notes'!$A$6:$A$50,0),MATCH($A15,'2. Saisie des notes'!$G$3:$FB$3,0)+2),"")</f>
        <v>0</v>
      </c>
      <c r="G15" s="191" t="str">
        <f t="array" aca="1" ref="G15" ca="1">IF(H15&lt;&gt;"",INDEX('2. Saisie des notes'!$G$6:$FB$50,MATCH($A$2,'2. Saisie des notes'!$A$6:$A$50,0),MATCH($A15,'2. Saisie des notes'!$G$3:$FB$3,0)+3),"")</f>
        <v/>
      </c>
      <c r="H15" s="359" t="str">
        <f>IF(INDEX('BTS ET EPREUVES'!$A$1:$DK$21,MATCH($A15,'BTS ET EPREUVES'!$A$1:$A$21,0),MATCH('1. Informations administratives'!$S$4,'BTS ET EPREUVES'!$A$2:$DK$2,0))&lt;&gt;"",INDEX('BTS ET EPREUVES'!$A$1:$DK$21,MATCH($A15,'BTS ET EPREUVES'!$A$1:$A$21,0),MATCH('1. Informations administratives'!$S$4,'BTS ET EPREUVES'!$A$2:$DK$2,0)),"")</f>
        <v>E42 - Conception d'ouvrages du bâtiment</v>
      </c>
      <c r="I15" s="360"/>
      <c r="J15" s="361"/>
      <c r="K15" s="192">
        <f t="array" aca="1" ref="K15" ca="1">IF(H15&lt;&gt;"",INDEX('2. Saisie des notes'!$G$6:$FB$50,MATCH($A$2,'2. Saisie des notes'!$A$6:$A$50,0),MATCH($A15,'2. Saisie des notes'!$G$3:$FB$3,0)+4),"")</f>
        <v>0</v>
      </c>
      <c r="L15" s="193">
        <f t="array" aca="1" ref="L15" ca="1">IF(H15&lt;&gt;"",INDEX('2. Saisie des notes'!$G$6:$FB$50,MATCH($A$2,'2. Saisie des notes'!$A$6:$A$50,0),MATCH($A15,'2. Saisie des notes'!$G$3:$FB$3,0)+5),"")</f>
        <v>0</v>
      </c>
      <c r="M15" s="193">
        <f t="array" aca="1" ref="M15" ca="1">IF(H15&lt;&gt;"",INDEX('2. Saisie des notes'!$G$6:$FB$50,MATCH($A$2,'2. Saisie des notes'!$A$6:$A$50,0),MATCH($A15,'2. Saisie des notes'!$G$3:$FB$3,0)+6),"")</f>
        <v>0</v>
      </c>
      <c r="N15" s="194" t="str">
        <f t="array" aca="1" ref="N15" ca="1">IF(H15&lt;&gt;"",INDEX('2. Saisie des notes'!$G$6:$FB$50,MATCH($A$2,'2. Saisie des notes'!$A$6:$A$50,0),MATCH($A15,'2. Saisie des notes'!$G$3:$FB$3,0)+7),"")</f>
        <v/>
      </c>
      <c r="O15" s="378">
        <f t="array" aca="1" ref="O15" ca="1">IF(H15&lt;&gt;"",INDEX('2. Saisie des notes'!$G$6:$FB$50,MATCH($A$2,'2. Saisie des notes'!$A$6:$A$50,0),MATCH(A15,'2. Saisie des notes'!$G$3:$FB$3,0)+8),"")</f>
        <v>0</v>
      </c>
      <c r="P15" s="379"/>
      <c r="Q15" s="379"/>
      <c r="R15" s="379"/>
      <c r="S15" s="379"/>
      <c r="T15" s="379"/>
      <c r="U15" s="379"/>
      <c r="V15" s="379"/>
      <c r="W15" s="380"/>
      <c r="X15" s="160"/>
      <c r="Z15" s="40"/>
      <c r="AA15" s="381" t="str">
        <f t="shared" si="0"/>
        <v>E42 - Conception d'ouvrages du bâtiment</v>
      </c>
      <c r="AB15" s="381"/>
      <c r="AC15" s="381"/>
      <c r="AD15" s="188" t="str">
        <f t="array" ref="AD15">INDEX('2. Saisie des notes'!$G$5:$FB$50,MATCH("C00",'2. Saisie des notes'!$A$5:$A$50,0),MATCH(A15,'2. Saisie des notes'!$G$3:$FB$3,0)+7)</f>
        <v/>
      </c>
      <c r="AE15" s="188" t="str">
        <f t="shared" ca="1" si="1"/>
        <v/>
      </c>
      <c r="AF15" s="60"/>
    </row>
    <row r="16" spans="1:32" ht="61.75" customHeight="1">
      <c r="A16" s="150" t="s">
        <v>412</v>
      </c>
      <c r="B16" s="151"/>
      <c r="D16" s="189">
        <f ca="1">IF(H16&lt;&gt;"",INDEX('2. Saisie des notes'!$G$6:$FB$50,MATCH($A$2,'2. Saisie des notes'!$A$6:$A$50,0),MATCH($A16,'2. Saisie des notes'!$G$3:$FB$3,0)),"")</f>
        <v>0</v>
      </c>
      <c r="E16" s="190">
        <f t="array" aca="1" ref="E16" ca="1">IF(H16&lt;&gt;"",INDEX('2. Saisie des notes'!$G$6:$FB$50,MATCH($A$2,'2. Saisie des notes'!$A$6:$A$50,0),MATCH($A16,'2. Saisie des notes'!$G$3:$FB$3,0)+1),"")</f>
        <v>0</v>
      </c>
      <c r="F16" s="190">
        <f t="array" aca="1" ref="F16" ca="1">IF(H16&lt;&gt;"",INDEX('2. Saisie des notes'!$G$6:$FB$50,MATCH($A$2,'2. Saisie des notes'!$A$6:$A$50,0),MATCH($A16,'2. Saisie des notes'!$G$3:$FB$3,0)+2),"")</f>
        <v>0</v>
      </c>
      <c r="G16" s="191" t="str">
        <f t="array" aca="1" ref="G16" ca="1">IF(H16&lt;&gt;"",INDEX('2. Saisie des notes'!$G$6:$FB$50,MATCH($A$2,'2. Saisie des notes'!$A$6:$A$50,0),MATCH($A16,'2. Saisie des notes'!$G$3:$FB$3,0)+3),"")</f>
        <v/>
      </c>
      <c r="H16" s="359" t="str">
        <f>IF(INDEX('BTS ET EPREUVES'!$A$1:$DK$21,MATCH($A16,'BTS ET EPREUVES'!$A$1:$A$21,0),MATCH('1. Informations administratives'!$S$4,'BTS ET EPREUVES'!$A$2:$DK$2,0))&lt;&gt;"",INDEX('BTS ET EPREUVES'!$A$1:$DK$21,MATCH($A16,'BTS ET EPREUVES'!$A$1:$A$21,0),MATCH('1. Informations administratives'!$S$4,'BTS ET EPREUVES'!$A$2:$DK$2,0)),"")</f>
        <v>E5 - Etude économique et préparation de chantier</v>
      </c>
      <c r="I16" s="360"/>
      <c r="J16" s="361"/>
      <c r="K16" s="192">
        <f t="array" aca="1" ref="K16" ca="1">IF(H16&lt;&gt;"",INDEX('2. Saisie des notes'!$G$6:$FB$50,MATCH($A$2,'2. Saisie des notes'!$A$6:$A$50,0),MATCH($A16,'2. Saisie des notes'!$G$3:$FB$3,0)+4),"")</f>
        <v>0</v>
      </c>
      <c r="L16" s="193">
        <f t="array" aca="1" ref="L16" ca="1">IF(H16&lt;&gt;"",INDEX('2. Saisie des notes'!$G$6:$FB$50,MATCH($A$2,'2. Saisie des notes'!$A$6:$A$50,0),MATCH($A16,'2. Saisie des notes'!$G$3:$FB$3,0)+5),"")</f>
        <v>0</v>
      </c>
      <c r="M16" s="193">
        <f t="array" aca="1" ref="M16" ca="1">IF(H16&lt;&gt;"",INDEX('2. Saisie des notes'!$G$6:$FB$50,MATCH($A$2,'2. Saisie des notes'!$A$6:$A$50,0),MATCH($A16,'2. Saisie des notes'!$G$3:$FB$3,0)+6),"")</f>
        <v>0</v>
      </c>
      <c r="N16" s="194" t="str">
        <f t="array" aca="1" ref="N16" ca="1">IF(H16&lt;&gt;"",INDEX('2. Saisie des notes'!$G$6:$FB$50,MATCH($A$2,'2. Saisie des notes'!$A$6:$A$50,0),MATCH($A16,'2. Saisie des notes'!$G$3:$FB$3,0)+7),"")</f>
        <v/>
      </c>
      <c r="O16" s="378">
        <f t="array" aca="1" ref="O16" ca="1">IF(H16&lt;&gt;"",INDEX('2. Saisie des notes'!$G$6:$FB$50,MATCH($A$2,'2. Saisie des notes'!$A$6:$A$50,0),MATCH(A16,'2. Saisie des notes'!$G$3:$FB$3,0)+8),"")</f>
        <v>0</v>
      </c>
      <c r="P16" s="379"/>
      <c r="Q16" s="379"/>
      <c r="R16" s="379"/>
      <c r="S16" s="379"/>
      <c r="T16" s="379"/>
      <c r="U16" s="379"/>
      <c r="V16" s="379"/>
      <c r="W16" s="380"/>
      <c r="X16" s="160"/>
      <c r="Z16" s="40"/>
      <c r="AA16" s="381" t="str">
        <f t="shared" si="0"/>
        <v>E5 - Etude économique et préparation de chantier</v>
      </c>
      <c r="AB16" s="381"/>
      <c r="AC16" s="381"/>
      <c r="AD16" s="188" t="str">
        <f t="array" ref="AD16">INDEX('2. Saisie des notes'!$G$5:$FB$50,MATCH("C00",'2. Saisie des notes'!$A$5:$A$50,0),MATCH(A16,'2. Saisie des notes'!$G$3:$FB$3,0)+7)</f>
        <v/>
      </c>
      <c r="AE16" s="188" t="str">
        <f t="shared" ca="1" si="1"/>
        <v/>
      </c>
      <c r="AF16" s="60"/>
    </row>
    <row r="17" spans="1:32" ht="61.75" customHeight="1">
      <c r="A17" s="150" t="s">
        <v>486</v>
      </c>
      <c r="B17" s="151"/>
      <c r="D17" s="189">
        <f ca="1">IF(H17&lt;&gt;"",INDEX('2. Saisie des notes'!$G$6:$FB$50,MATCH($A$2,'2. Saisie des notes'!$A$6:$A$50,0),MATCH($A17,'2. Saisie des notes'!$G$3:$FB$3,0)),"")</f>
        <v>0</v>
      </c>
      <c r="E17" s="190">
        <f t="array" aca="1" ref="E17" ca="1">IF(H17&lt;&gt;"",INDEX('2. Saisie des notes'!$G$6:$FB$50,MATCH($A$2,'2. Saisie des notes'!$A$6:$A$50,0),MATCH($A17,'2. Saisie des notes'!$G$3:$FB$3,0)+1),"")</f>
        <v>0</v>
      </c>
      <c r="F17" s="190">
        <f t="array" aca="1" ref="F17" ca="1">IF(H17&lt;&gt;"",INDEX('2. Saisie des notes'!$G$6:$FB$50,MATCH($A$2,'2. Saisie des notes'!$A$6:$A$50,0),MATCH($A17,'2. Saisie des notes'!$G$3:$FB$3,0)+2),"")</f>
        <v>0</v>
      </c>
      <c r="G17" s="191" t="str">
        <f t="array" aca="1" ref="G17" ca="1">IF(H17&lt;&gt;"",INDEX('2. Saisie des notes'!$G$6:$FB$50,MATCH($A$2,'2. Saisie des notes'!$A$6:$A$50,0),MATCH($A17,'2. Saisie des notes'!$G$3:$FB$3,0)+3),"")</f>
        <v/>
      </c>
      <c r="H17" s="359" t="str">
        <f>IF(INDEX('BTS ET EPREUVES'!$A$1:$DK$21,MATCH($A17,'BTS ET EPREUVES'!$A$1:$A$21,0),MATCH('1. Informations administratives'!$S$4,'BTS ET EPREUVES'!$A$2:$DK$2,0))&lt;&gt;"",INDEX('BTS ET EPREUVES'!$A$1:$DK$21,MATCH($A17,'BTS ET EPREUVES'!$A$1:$A$21,0),MATCH('1. Informations administratives'!$S$4,'BTS ET EPREUVES'!$A$2:$DK$2,0)),"")</f>
        <v>E61 - Suivi de chantier</v>
      </c>
      <c r="I17" s="360"/>
      <c r="J17" s="361"/>
      <c r="K17" s="192">
        <f t="array" aca="1" ref="K17" ca="1">IF(H17&lt;&gt;"",INDEX('2. Saisie des notes'!$G$6:$FB$50,MATCH($A$2,'2. Saisie des notes'!$A$6:$A$50,0),MATCH($A17,'2. Saisie des notes'!$G$3:$FB$3,0)+4),"")</f>
        <v>0</v>
      </c>
      <c r="L17" s="193">
        <f t="array" aca="1" ref="L17" ca="1">IF(H17&lt;&gt;"",INDEX('2. Saisie des notes'!$G$6:$FB$50,MATCH($A$2,'2. Saisie des notes'!$A$6:$A$50,0),MATCH($A17,'2. Saisie des notes'!$G$3:$FB$3,0)+5),"")</f>
        <v>0</v>
      </c>
      <c r="M17" s="193">
        <f t="array" aca="1" ref="M17" ca="1">IF(H17&lt;&gt;"",INDEX('2. Saisie des notes'!$G$6:$FB$50,MATCH($A$2,'2. Saisie des notes'!$A$6:$A$50,0),MATCH($A17,'2. Saisie des notes'!$G$3:$FB$3,0)+6),"")</f>
        <v>0</v>
      </c>
      <c r="N17" s="194" t="str">
        <f t="array" aca="1" ref="N17" ca="1">IF(H17&lt;&gt;"",INDEX('2. Saisie des notes'!$G$6:$FB$50,MATCH($A$2,'2. Saisie des notes'!$A$6:$A$50,0),MATCH($A17,'2. Saisie des notes'!$G$3:$FB$3,0)+7),"")</f>
        <v/>
      </c>
      <c r="O17" s="378">
        <f t="array" aca="1" ref="O17" ca="1">IF(H17&lt;&gt;"",INDEX('2. Saisie des notes'!$G$6:$FB$50,MATCH($A$2,'2. Saisie des notes'!$A$6:$A$50,0),MATCH(A17,'2. Saisie des notes'!$G$3:$FB$3,0)+8),"")</f>
        <v>0</v>
      </c>
      <c r="P17" s="379"/>
      <c r="Q17" s="379"/>
      <c r="R17" s="379"/>
      <c r="S17" s="379"/>
      <c r="T17" s="379"/>
      <c r="U17" s="379"/>
      <c r="V17" s="379"/>
      <c r="W17" s="380"/>
      <c r="X17" s="160"/>
      <c r="Z17" s="40"/>
      <c r="AA17" s="381" t="str">
        <f t="shared" si="0"/>
        <v>E61 - Suivi de chantier</v>
      </c>
      <c r="AB17" s="381"/>
      <c r="AC17" s="381"/>
      <c r="AD17" s="188" t="str">
        <f t="array" ref="AD17">INDEX('2. Saisie des notes'!$G$5:$FB$50,MATCH("C00",'2. Saisie des notes'!$A$5:$A$50,0),MATCH(A17,'2. Saisie des notes'!$G$3:$FB$3,0)+7)</f>
        <v/>
      </c>
      <c r="AE17" s="188" t="str">
        <f t="shared" ca="1" si="1"/>
        <v/>
      </c>
      <c r="AF17" s="60"/>
    </row>
    <row r="18" spans="1:32" ht="61.75" customHeight="1">
      <c r="A18" s="150" t="s">
        <v>554</v>
      </c>
      <c r="B18" s="151"/>
      <c r="D18" s="189">
        <f ca="1">IF(H18&lt;&gt;"",INDEX('2. Saisie des notes'!$G$6:$FB$50,MATCH($A$2,'2. Saisie des notes'!$A$6:$A$50,0),MATCH($A18,'2. Saisie des notes'!$G$3:$FB$3,0)),"")</f>
        <v>0</v>
      </c>
      <c r="E18" s="190">
        <f t="array" aca="1" ref="E18" ca="1">IF(H18&lt;&gt;"",INDEX('2. Saisie des notes'!$G$6:$FB$50,MATCH($A$2,'2. Saisie des notes'!$A$6:$A$50,0),MATCH($A18,'2. Saisie des notes'!$G$3:$FB$3,0)+1),"")</f>
        <v>0</v>
      </c>
      <c r="F18" s="190">
        <f t="array" aca="1" ref="F18" ca="1">IF(H18&lt;&gt;"",INDEX('2. Saisie des notes'!$G$6:$FB$50,MATCH($A$2,'2. Saisie des notes'!$A$6:$A$50,0),MATCH($A18,'2. Saisie des notes'!$G$3:$FB$3,0)+2),"")</f>
        <v>0</v>
      </c>
      <c r="G18" s="191" t="str">
        <f t="array" aca="1" ref="G18" ca="1">IF(H18&lt;&gt;"",INDEX('2. Saisie des notes'!$G$6:$FB$50,MATCH($A$2,'2. Saisie des notes'!$A$6:$A$50,0),MATCH($A18,'2. Saisie des notes'!$G$3:$FB$3,0)+3),"")</f>
        <v/>
      </c>
      <c r="H18" s="359" t="str">
        <f>IF(INDEX('BTS ET EPREUVES'!$A$1:$DK$21,MATCH($A18,'BTS ET EPREUVES'!$A$1:$A$21,0),MATCH('1. Informations administratives'!$S$4,'BTS ET EPREUVES'!$A$2:$DK$2,0))&lt;&gt;"",INDEX('BTS ET EPREUVES'!$A$1:$DK$21,MATCH($A18,'BTS ET EPREUVES'!$A$1:$A$21,0),MATCH('1. Informations administratives'!$S$4,'BTS ET EPREUVES'!$A$2:$DK$2,0)),"")</f>
        <v>E62 - Implantation-Essais</v>
      </c>
      <c r="I18" s="360"/>
      <c r="J18" s="361"/>
      <c r="K18" s="192">
        <f t="array" aca="1" ref="K18" ca="1">IF(H18&lt;&gt;"",INDEX('2. Saisie des notes'!$G$6:$FB$50,MATCH($A$2,'2. Saisie des notes'!$A$6:$A$50,0),MATCH($A18,'2. Saisie des notes'!$G$3:$FB$3,0)+4),"")</f>
        <v>0</v>
      </c>
      <c r="L18" s="193">
        <f t="array" aca="1" ref="L18" ca="1">IF(H18&lt;&gt;"",INDEX('2. Saisie des notes'!$G$6:$FB$50,MATCH($A$2,'2. Saisie des notes'!$A$6:$A$50,0),MATCH($A18,'2. Saisie des notes'!$G$3:$FB$3,0)+5),"")</f>
        <v>0</v>
      </c>
      <c r="M18" s="193">
        <f t="array" aca="1" ref="M18" ca="1">IF(H18&lt;&gt;"",INDEX('2. Saisie des notes'!$G$6:$FB$50,MATCH($A$2,'2. Saisie des notes'!$A$6:$A$50,0),MATCH($A18,'2. Saisie des notes'!$G$3:$FB$3,0)+6),"")</f>
        <v>0</v>
      </c>
      <c r="N18" s="194" t="str">
        <f t="array" aca="1" ref="N18" ca="1">IF(H18&lt;&gt;"",INDEX('2. Saisie des notes'!$G$6:$FB$50,MATCH($A$2,'2. Saisie des notes'!$A$6:$A$50,0),MATCH($A18,'2. Saisie des notes'!$G$3:$FB$3,0)+7),"")</f>
        <v/>
      </c>
      <c r="O18" s="378">
        <f t="array" aca="1" ref="O18" ca="1">IF(H18&lt;&gt;"",INDEX('2. Saisie des notes'!$G$6:$FB$50,MATCH($A$2,'2. Saisie des notes'!$A$6:$A$50,0),MATCH(A18,'2. Saisie des notes'!$G$3:$FB$3,0)+8),"")</f>
        <v>0</v>
      </c>
      <c r="P18" s="379"/>
      <c r="Q18" s="379"/>
      <c r="R18" s="379"/>
      <c r="S18" s="379"/>
      <c r="T18" s="379"/>
      <c r="U18" s="379"/>
      <c r="V18" s="379"/>
      <c r="W18" s="380"/>
      <c r="X18" s="160"/>
      <c r="Z18" s="40"/>
      <c r="AA18" s="381" t="str">
        <f t="shared" si="0"/>
        <v>E62 - Implantation-Essais</v>
      </c>
      <c r="AB18" s="381"/>
      <c r="AC18" s="381"/>
      <c r="AD18" s="188" t="str">
        <f t="array" ref="AD18">INDEX('2. Saisie des notes'!$G$5:$FB$50,MATCH("C00",'2. Saisie des notes'!$A$5:$A$50,0),MATCH(A18,'2. Saisie des notes'!$G$3:$FB$3,0)+7)</f>
        <v/>
      </c>
      <c r="AE18" s="188" t="str">
        <f t="shared" ca="1" si="1"/>
        <v/>
      </c>
      <c r="AF18" s="60"/>
    </row>
    <row r="19" spans="1:32" ht="61.75" customHeight="1">
      <c r="A19" s="150" t="s">
        <v>598</v>
      </c>
      <c r="B19" s="151"/>
      <c r="D19" s="189">
        <f ca="1">IF(H19&lt;&gt;"",INDEX('2. Saisie des notes'!$G$6:$FB$50,MATCH($A$2,'2. Saisie des notes'!$A$6:$A$50,0),MATCH($A19,'2. Saisie des notes'!$G$3:$FB$3,0)),"")</f>
        <v>0</v>
      </c>
      <c r="E19" s="190">
        <f t="array" aca="1" ref="E19" ca="1">IF(H19&lt;&gt;"",INDEX('2. Saisie des notes'!$G$6:$FB$50,MATCH($A$2,'2. Saisie des notes'!$A$6:$A$50,0),MATCH($A19,'2. Saisie des notes'!$G$3:$FB$3,0)+1),"")</f>
        <v>0</v>
      </c>
      <c r="F19" s="190">
        <f t="array" aca="1" ref="F19" ca="1">IF(H19&lt;&gt;"",INDEX('2. Saisie des notes'!$G$6:$FB$50,MATCH($A$2,'2. Saisie des notes'!$A$6:$A$50,0),MATCH($A19,'2. Saisie des notes'!$G$3:$FB$3,0)+2),"")</f>
        <v>0</v>
      </c>
      <c r="G19" s="191" t="str">
        <f t="array" aca="1" ref="G19" ca="1">IF(H19&lt;&gt;"",INDEX('2. Saisie des notes'!$G$6:$FB$50,MATCH($A$2,'2. Saisie des notes'!$A$6:$A$50,0),MATCH($A19,'2. Saisie des notes'!$G$3:$FB$3,0)+3),"")</f>
        <v/>
      </c>
      <c r="H19" s="359" t="str">
        <f>IF(INDEX('BTS ET EPREUVES'!$A$1:$DK$21,MATCH($A19,'BTS ET EPREUVES'!$A$1:$A$21,0),MATCH('1. Informations administratives'!$S$4,'BTS ET EPREUVES'!$A$2:$DK$2,0))&lt;&gt;"",INDEX('BTS ET EPREUVES'!$A$1:$DK$21,MATCH($A19,'BTS ET EPREUVES'!$A$1:$A$21,0),MATCH('1. Informations administratives'!$S$4,'BTS ET EPREUVES'!$A$2:$DK$2,0)),"")</f>
        <v>UF1 - Epreuve facultative LV</v>
      </c>
      <c r="I19" s="360"/>
      <c r="J19" s="361"/>
      <c r="K19" s="192">
        <f t="array" aca="1" ref="K19" ca="1">IF(H19&lt;&gt;"",INDEX('2. Saisie des notes'!$G$6:$FB$50,MATCH($A$2,'2. Saisie des notes'!$A$6:$A$50,0),MATCH($A19,'2. Saisie des notes'!$G$3:$FB$3,0)+4),"")</f>
        <v>0</v>
      </c>
      <c r="L19" s="193">
        <f t="array" aca="1" ref="L19" ca="1">IF(H19&lt;&gt;"",INDEX('2. Saisie des notes'!$G$6:$FB$50,MATCH($A$2,'2. Saisie des notes'!$A$6:$A$50,0),MATCH($A19,'2. Saisie des notes'!$G$3:$FB$3,0)+5),"")</f>
        <v>0</v>
      </c>
      <c r="M19" s="193">
        <f t="array" aca="1" ref="M19" ca="1">IF(H19&lt;&gt;"",INDEX('2. Saisie des notes'!$G$6:$FB$50,MATCH($A$2,'2. Saisie des notes'!$A$6:$A$50,0),MATCH($A19,'2. Saisie des notes'!$G$3:$FB$3,0)+6),"")</f>
        <v>0</v>
      </c>
      <c r="N19" s="194" t="str">
        <f t="array" aca="1" ref="N19" ca="1">IF(H19&lt;&gt;"",INDEX('2. Saisie des notes'!$G$6:$FB$50,MATCH($A$2,'2. Saisie des notes'!$A$6:$A$50,0),MATCH($A19,'2. Saisie des notes'!$G$3:$FB$3,0)+7),"")</f>
        <v/>
      </c>
      <c r="O19" s="378">
        <f t="array" aca="1" ref="O19" ca="1">IF(H19&lt;&gt;"",INDEX('2. Saisie des notes'!$G$6:$FB$50,MATCH($A$2,'2. Saisie des notes'!$A$6:$A$50,0),MATCH(A19,'2. Saisie des notes'!$G$3:$FB$3,0)+8),"")</f>
        <v>0</v>
      </c>
      <c r="P19" s="379"/>
      <c r="Q19" s="379"/>
      <c r="R19" s="379"/>
      <c r="S19" s="379"/>
      <c r="T19" s="379"/>
      <c r="U19" s="379"/>
      <c r="V19" s="379"/>
      <c r="W19" s="380"/>
      <c r="X19" s="160"/>
      <c r="Z19" s="40"/>
      <c r="AA19" s="365" t="str">
        <f t="shared" si="0"/>
        <v>UF1 - Epreuve facultative LV</v>
      </c>
      <c r="AB19" s="365"/>
      <c r="AC19" s="365"/>
      <c r="AD19" s="195" t="str">
        <f t="array" ref="AD19">INDEX('2. Saisie des notes'!$G$5:$FB$50,MATCH("C00",'2. Saisie des notes'!$A$5:$A$50,0),MATCH(A19,'2. Saisie des notes'!$G$3:$FB$3,0)+7)</f>
        <v/>
      </c>
      <c r="AE19" s="195" t="str">
        <f t="shared" ca="1" si="1"/>
        <v/>
      </c>
      <c r="AF19" s="60"/>
    </row>
    <row r="20" spans="1:32" ht="61.75" customHeight="1">
      <c r="A20" s="150" t="s">
        <v>626</v>
      </c>
      <c r="B20" s="151"/>
      <c r="D20" s="189">
        <f ca="1">IF(H20&lt;&gt;"",INDEX('2. Saisie des notes'!$G$6:$FB$50,MATCH($A$2,'2. Saisie des notes'!$A$6:$A$50,0),MATCH($A20,'2. Saisie des notes'!$G$3:$FB$3,0)),"")</f>
        <v>0</v>
      </c>
      <c r="E20" s="190">
        <f t="array" aca="1" ref="E20" ca="1">IF(H20&lt;&gt;"",INDEX('2. Saisie des notes'!$G$6:$FB$50,MATCH($A$2,'2. Saisie des notes'!$A$6:$A$50,0),MATCH($A20,'2. Saisie des notes'!$G$3:$FB$3,0)+1),"")</f>
        <v>0</v>
      </c>
      <c r="F20" s="190">
        <f t="array" aca="1" ref="F20" ca="1">IF(H20&lt;&gt;"",INDEX('2. Saisie des notes'!$G$6:$FB$50,MATCH($A$2,'2. Saisie des notes'!$A$6:$A$50,0),MATCH($A20,'2. Saisie des notes'!$G$3:$FB$3,0)+2),"")</f>
        <v>0</v>
      </c>
      <c r="G20" s="191" t="str">
        <f t="array" aca="1" ref="G20" ca="1">IF(H20&lt;&gt;"",INDEX('2. Saisie des notes'!$G$6:$FB$50,MATCH($A$2,'2. Saisie des notes'!$A$6:$A$50,0),MATCH($A20,'2. Saisie des notes'!$G$3:$FB$3,0)+3),"")</f>
        <v/>
      </c>
      <c r="H20" s="359" t="str">
        <f>IF(INDEX('BTS ET EPREUVES'!$A$1:$DK$21,MATCH($A20,'BTS ET EPREUVES'!$A$1:$A$21,0),MATCH('1. Informations administratives'!$S$4,'BTS ET EPREUVES'!$A$2:$DK$2,0))&lt;&gt;"",INDEX('BTS ET EPREUVES'!$A$1:$DK$21,MATCH($A20,'BTS ET EPREUVES'!$A$1:$A$21,0),MATCH('1. Informations administratives'!$S$4,'BTS ET EPREUVES'!$A$2:$DK$2,0)),"")</f>
        <v>UF2 - Epreuve facultative engagement étudiant</v>
      </c>
      <c r="I20" s="360"/>
      <c r="J20" s="361"/>
      <c r="K20" s="192">
        <f t="array" aca="1" ref="K20" ca="1">IF(H20&lt;&gt;"",INDEX('2. Saisie des notes'!$G$6:$FB$50,MATCH($A$2,'2. Saisie des notes'!$A$6:$A$50,0),MATCH($A20,'2. Saisie des notes'!$G$3:$FB$3,0)+4),"")</f>
        <v>0</v>
      </c>
      <c r="L20" s="193">
        <f t="array" aca="1" ref="L20" ca="1">IF(H20&lt;&gt;"",INDEX('2. Saisie des notes'!$G$6:$FB$50,MATCH($A$2,'2. Saisie des notes'!$A$6:$A$50,0),MATCH($A20,'2. Saisie des notes'!$G$3:$FB$3,0)+5),"")</f>
        <v>0</v>
      </c>
      <c r="M20" s="193">
        <f t="array" aca="1" ref="M20" ca="1">IF(H20&lt;&gt;"",INDEX('2. Saisie des notes'!$G$6:$FB$50,MATCH($A$2,'2. Saisie des notes'!$A$6:$A$50,0),MATCH($A20,'2. Saisie des notes'!$G$3:$FB$3,0)+6),"")</f>
        <v>0</v>
      </c>
      <c r="N20" s="194" t="str">
        <f t="array" aca="1" ref="N20" ca="1">IF(H20&lt;&gt;"",INDEX('2. Saisie des notes'!$G$6:$FB$50,MATCH($A$2,'2. Saisie des notes'!$A$6:$A$50,0),MATCH($A20,'2. Saisie des notes'!$G$3:$FB$3,0)+7),"")</f>
        <v/>
      </c>
      <c r="O20" s="378">
        <f t="array" aca="1" ref="O20" ca="1">IF(H20&lt;&gt;"",INDEX('2. Saisie des notes'!$G$6:$FB$50,MATCH($A$2,'2. Saisie des notes'!$A$6:$A$50,0),MATCH(A20,'2. Saisie des notes'!$G$3:$FB$3,0)+8),"")</f>
        <v>0</v>
      </c>
      <c r="P20" s="379"/>
      <c r="Q20" s="379"/>
      <c r="R20" s="379"/>
      <c r="S20" s="379"/>
      <c r="T20" s="379"/>
      <c r="U20" s="379"/>
      <c r="V20" s="379"/>
      <c r="W20" s="380"/>
      <c r="X20" s="160"/>
      <c r="Z20" s="40"/>
      <c r="AA20" s="365" t="str">
        <f t="shared" si="0"/>
        <v>UF2 - Epreuve facultative engagement étudiant</v>
      </c>
      <c r="AB20" s="365"/>
      <c r="AC20" s="365"/>
      <c r="AD20" s="195" t="str">
        <f t="array" ref="AD20">INDEX('2. Saisie des notes'!$G$5:$FB$50,MATCH("C00",'2. Saisie des notes'!$A$5:$A$50,0),MATCH(A20,'2. Saisie des notes'!$G$3:$FB$3,0)+7)</f>
        <v/>
      </c>
      <c r="AE20" s="195" t="str">
        <f t="shared" ca="1" si="1"/>
        <v/>
      </c>
      <c r="AF20" s="60"/>
    </row>
    <row r="21" spans="1:32" ht="61.75" customHeight="1">
      <c r="A21" s="150" t="s">
        <v>645</v>
      </c>
      <c r="B21" s="151"/>
      <c r="D21" s="189" t="str">
        <f>IF(H21&lt;&gt;"",INDEX('2. Saisie des notes'!$G$6:$FB$50,MATCH($A$2,'2. Saisie des notes'!$A$6:$A$50,0),MATCH($A21,'2. Saisie des notes'!$G$3:$FB$3,0)),"")</f>
        <v/>
      </c>
      <c r="E21" s="190" t="str">
        <f t="array" ref="E21">IF(H21&lt;&gt;"",INDEX('2. Saisie des notes'!$G$6:$FB$50,MATCH($A$2,'2. Saisie des notes'!$A$6:$A$50,0),MATCH($A21,'2. Saisie des notes'!$G$3:$FB$3,0)+1),"")</f>
        <v/>
      </c>
      <c r="F21" s="190" t="str">
        <f t="array" ref="F21">IF(H21&lt;&gt;"",INDEX('2. Saisie des notes'!$G$6:$FB$50,MATCH($A$2,'2. Saisie des notes'!$A$6:$A$50,0),MATCH($A21,'2. Saisie des notes'!$G$3:$FB$3,0)+2),"")</f>
        <v/>
      </c>
      <c r="G21" s="191" t="str">
        <f t="array" ref="G21">IF(H21&lt;&gt;"",INDEX('2. Saisie des notes'!$G$6:$FB$50,MATCH($A$2,'2. Saisie des notes'!$A$6:$A$50,0),MATCH($A21,'2. Saisie des notes'!$G$3:$FB$3,0)+3),"")</f>
        <v/>
      </c>
      <c r="H21" s="359" t="str">
        <f>IF(INDEX('BTS ET EPREUVES'!$A$1:$DK$21,MATCH($A21,'BTS ET EPREUVES'!$A$1:$A$21,0),MATCH('1. Informations administratives'!$S$4,'BTS ET EPREUVES'!$A$2:$DK$2,0))&lt;&gt;"",INDEX('BTS ET EPREUVES'!$A$1:$DK$21,MATCH($A21,'BTS ET EPREUVES'!$A$1:$A$21,0),MATCH('1. Informations administratives'!$S$4,'BTS ET EPREUVES'!$A$2:$DK$2,0)),"")</f>
        <v/>
      </c>
      <c r="I21" s="360"/>
      <c r="J21" s="361"/>
      <c r="K21" s="192" t="str">
        <f t="array" ref="K21">IF(H21&lt;&gt;"",INDEX('2. Saisie des notes'!$G$6:$FB$50,MATCH($A$2,'2. Saisie des notes'!$A$6:$A$50,0),MATCH($A21,'2. Saisie des notes'!$G$3:$FB$3,0)+4),"")</f>
        <v/>
      </c>
      <c r="L21" s="193" t="str">
        <f t="array" ref="L21">IF(H21&lt;&gt;"",INDEX('2. Saisie des notes'!$G$6:$FB$50,MATCH($A$2,'2. Saisie des notes'!$A$6:$A$50,0),MATCH($A21,'2. Saisie des notes'!$G$3:$FB$3,0)+5),"")</f>
        <v/>
      </c>
      <c r="M21" s="193" t="str">
        <f t="array" ref="M21">IF(H21&lt;&gt;"",INDEX('2. Saisie des notes'!$G$6:$FB$50,MATCH($A$2,'2. Saisie des notes'!$A$6:$A$50,0),MATCH($A21,'2. Saisie des notes'!$G$3:$FB$3,0)+6),"")</f>
        <v/>
      </c>
      <c r="N21" s="194" t="str">
        <f t="array" ref="N21">IF(H21&lt;&gt;"",INDEX('2. Saisie des notes'!$G$6:$FB$50,MATCH($A$2,'2. Saisie des notes'!$A$6:$A$50,0),MATCH($A21,'2. Saisie des notes'!$G$3:$FB$3,0)+7),"")</f>
        <v/>
      </c>
      <c r="O21" s="378" t="str">
        <f t="array" ref="O21">IF(H21&lt;&gt;"",INDEX('2. Saisie des notes'!$G$6:$FB$50,MATCH($A$2,'2. Saisie des notes'!$A$6:$A$50,0),MATCH(A21,'2. Saisie des notes'!$G$3:$FB$3,0)+8),"")</f>
        <v/>
      </c>
      <c r="P21" s="379"/>
      <c r="Q21" s="379"/>
      <c r="R21" s="379"/>
      <c r="S21" s="379"/>
      <c r="T21" s="379"/>
      <c r="U21" s="379"/>
      <c r="V21" s="379"/>
      <c r="W21" s="380"/>
      <c r="X21" s="160"/>
      <c r="Z21" s="40"/>
      <c r="AA21" s="365" t="str">
        <f t="shared" si="0"/>
        <v/>
      </c>
      <c r="AB21" s="365"/>
      <c r="AC21" s="365"/>
      <c r="AD21" s="195" t="str">
        <f t="array" ref="AD21">INDEX('2. Saisie des notes'!$G$5:$FB$50,MATCH("C00",'2. Saisie des notes'!$A$5:$A$50,0),MATCH(A21,'2. Saisie des notes'!$G$3:$FB$3,0)+7)</f>
        <v/>
      </c>
      <c r="AE21" s="195" t="str">
        <f t="shared" si="1"/>
        <v/>
      </c>
      <c r="AF21" s="60"/>
    </row>
    <row r="22" spans="1:32" ht="61.75" customHeight="1">
      <c r="A22" s="150" t="s">
        <v>654</v>
      </c>
      <c r="B22" s="151"/>
      <c r="D22" s="189" t="str">
        <f>IF(H22&lt;&gt;"",INDEX('2. Saisie des notes'!$G$6:$FB$50,MATCH($A$2,'2. Saisie des notes'!$A$6:$A$50,0),MATCH($A22,'2. Saisie des notes'!$G$3:$FB$3,0)),"")</f>
        <v/>
      </c>
      <c r="E22" s="190" t="str">
        <f t="array" ref="E22">IF(H22&lt;&gt;"",INDEX('2. Saisie des notes'!$G$6:$FB$50,MATCH($A$2,'2. Saisie des notes'!$A$6:$A$50,0),MATCH($A22,'2. Saisie des notes'!$G$3:$FB$3,0)+1),"")</f>
        <v/>
      </c>
      <c r="F22" s="190" t="str">
        <f t="array" ref="F22">IF(H22&lt;&gt;"",INDEX('2. Saisie des notes'!$G$6:$FB$50,MATCH($A$2,'2. Saisie des notes'!$A$6:$A$50,0),MATCH($A22,'2. Saisie des notes'!$G$3:$FB$3,0)+2),"")</f>
        <v/>
      </c>
      <c r="G22" s="191" t="str">
        <f t="array" ref="G22">IF(H22&lt;&gt;"",INDEX('2. Saisie des notes'!$G$6:$FB$50,MATCH($A$2,'2. Saisie des notes'!$A$6:$A$50,0),MATCH($A22,'2. Saisie des notes'!$G$3:$FB$3,0)+3),"")</f>
        <v/>
      </c>
      <c r="H22" s="359" t="str">
        <f>IF(INDEX('BTS ET EPREUVES'!$A$1:$DK$21,MATCH($A22,'BTS ET EPREUVES'!$A$1:$A$21,0),MATCH('1. Informations administratives'!$S$4,'BTS ET EPREUVES'!$A$2:$DK$2,0))&lt;&gt;"",INDEX('BTS ET EPREUVES'!$A$1:$DK$21,MATCH($A22,'BTS ET EPREUVES'!$A$1:$A$21,0),MATCH('1. Informations administratives'!$S$4,'BTS ET EPREUVES'!$A$2:$DK$2,0)),"")</f>
        <v/>
      </c>
      <c r="I22" s="360"/>
      <c r="J22" s="361"/>
      <c r="K22" s="192" t="str">
        <f t="array" ref="K22">IF(H22&lt;&gt;"",INDEX('2. Saisie des notes'!$G$6:$FB$50,MATCH($A$2,'2. Saisie des notes'!$A$6:$A$50,0),MATCH($A22,'2. Saisie des notes'!$G$3:$FB$3,0)+4),"")</f>
        <v/>
      </c>
      <c r="L22" s="193" t="str">
        <f t="array" ref="L22">IF(H22&lt;&gt;"",INDEX('2. Saisie des notes'!$G$6:$FB$50,MATCH($A$2,'2. Saisie des notes'!$A$6:$A$50,0),MATCH($A22,'2. Saisie des notes'!$G$3:$FB$3,0)+5),"")</f>
        <v/>
      </c>
      <c r="M22" s="193" t="str">
        <f t="array" ref="M22">IF(H22&lt;&gt;"",INDEX('2. Saisie des notes'!$G$6:$FB$50,MATCH($A$2,'2. Saisie des notes'!$A$6:$A$50,0),MATCH($A22,'2. Saisie des notes'!$G$3:$FB$3,0)+6),"")</f>
        <v/>
      </c>
      <c r="N22" s="194" t="str">
        <f t="array" ref="N22">IF(H22&lt;&gt;"",INDEX('2. Saisie des notes'!$G$6:$FB$50,MATCH($A$2,'2. Saisie des notes'!$A$6:$A$50,0),MATCH($A22,'2. Saisie des notes'!$G$3:$FB$3,0)+7),"")</f>
        <v/>
      </c>
      <c r="O22" s="378" t="str">
        <f t="array" ref="O22">IF(H22&lt;&gt;"",INDEX('2. Saisie des notes'!$G$6:$FB$50,MATCH($A$2,'2. Saisie des notes'!$A$6:$A$50,0),MATCH(A22,'2. Saisie des notes'!$G$3:$FB$3,0)+8),"")</f>
        <v/>
      </c>
      <c r="P22" s="379"/>
      <c r="Q22" s="379"/>
      <c r="R22" s="379"/>
      <c r="S22" s="379"/>
      <c r="T22" s="379"/>
      <c r="U22" s="379"/>
      <c r="V22" s="379"/>
      <c r="W22" s="380"/>
      <c r="X22" s="160"/>
      <c r="Z22" s="40"/>
      <c r="AA22" s="365" t="str">
        <f t="shared" si="0"/>
        <v/>
      </c>
      <c r="AB22" s="365"/>
      <c r="AC22" s="365"/>
      <c r="AD22" s="195" t="str">
        <f t="array" ref="AD22">INDEX('2. Saisie des notes'!$G$5:$FB$50,MATCH("C00",'2. Saisie des notes'!$A$5:$A$50,0),MATCH(A22,'2. Saisie des notes'!$G$3:$FB$3,0)+7)</f>
        <v/>
      </c>
      <c r="AE22" s="195" t="str">
        <f t="shared" si="1"/>
        <v/>
      </c>
      <c r="AF22" s="60"/>
    </row>
    <row r="23" spans="1:32" ht="61.75" customHeight="1">
      <c r="A23" s="150" t="s">
        <v>658</v>
      </c>
      <c r="B23" s="151"/>
      <c r="D23" s="189" t="str">
        <f>IF(H23&lt;&gt;"",INDEX('2. Saisie des notes'!$G$6:$FB$50,MATCH($A$2,'2. Saisie des notes'!$A$6:$A$50,0),MATCH($A23,'2. Saisie des notes'!$G$3:$FB$3,0)),"")</f>
        <v/>
      </c>
      <c r="E23" s="190" t="str">
        <f t="array" ref="E23">IF(H23&lt;&gt;"",INDEX('2. Saisie des notes'!$G$6:$FB$50,MATCH($A$2,'2. Saisie des notes'!$A$6:$A$50,0),MATCH($A23,'2. Saisie des notes'!$G$3:$FB$3,0)+1),"")</f>
        <v/>
      </c>
      <c r="F23" s="190" t="str">
        <f t="array" ref="F23">IF(H23&lt;&gt;"",INDEX('2. Saisie des notes'!$G$6:$FB$50,MATCH($A$2,'2. Saisie des notes'!$A$6:$A$50,0),MATCH($A23,'2. Saisie des notes'!$G$3:$FB$3,0)+2),"")</f>
        <v/>
      </c>
      <c r="G23" s="191" t="str">
        <f t="array" ref="G23">IF(H23&lt;&gt;"",INDEX('2. Saisie des notes'!$G$6:$FB$50,MATCH($A$2,'2. Saisie des notes'!$A$6:$A$50,0),MATCH($A23,'2. Saisie des notes'!$G$3:$FB$3,0)+3),"")</f>
        <v/>
      </c>
      <c r="H23" s="359" t="str">
        <f>IF(INDEX('BTS ET EPREUVES'!$A$1:$DK$21,MATCH($A23,'BTS ET EPREUVES'!$A$1:$A$21,0),MATCH('1. Informations administratives'!$S$4,'BTS ET EPREUVES'!$A$2:$DK$2,0))&lt;&gt;"",INDEX('BTS ET EPREUVES'!$A$1:$DK$21,MATCH($A23,'BTS ET EPREUVES'!$A$1:$A$21,0),MATCH('1. Informations administratives'!$S$4,'BTS ET EPREUVES'!$A$2:$DK$2,0)),"")</f>
        <v/>
      </c>
      <c r="I23" s="360"/>
      <c r="J23" s="361"/>
      <c r="K23" s="196" t="str">
        <f t="array" ref="K23">IF(H23&lt;&gt;"",INDEX('2. Saisie des notes'!$G$6:$FB$50,MATCH($A$2,'2. Saisie des notes'!$A$6:$A$50,0),MATCH($A23,'2. Saisie des notes'!$G$3:$FB$3,0)+4),"")</f>
        <v/>
      </c>
      <c r="L23" s="197" t="str">
        <f t="array" ref="L23">IF(H23&lt;&gt;"",INDEX('2. Saisie des notes'!$G$6:$FB$50,MATCH($A$2,'2. Saisie des notes'!$A$6:$A$50,0),MATCH($A23,'2. Saisie des notes'!$G$3:$FB$3,0)+5),"")</f>
        <v/>
      </c>
      <c r="M23" s="197" t="str">
        <f t="array" ref="M23">IF(H23&lt;&gt;"",INDEX('2. Saisie des notes'!$G$6:$FB$50,MATCH($A$2,'2. Saisie des notes'!$A$6:$A$50,0),MATCH($A23,'2. Saisie des notes'!$G$3:$FB$3,0)+6),"")</f>
        <v/>
      </c>
      <c r="N23" s="198" t="str">
        <f t="array" ref="N23">IF(H23&lt;&gt;"",INDEX('2. Saisie des notes'!$G$6:$FB$50,MATCH($A$2,'2. Saisie des notes'!$A$6:$A$50,0),MATCH($A23,'2. Saisie des notes'!$G$3:$FB$3,0)+7),"")</f>
        <v/>
      </c>
      <c r="O23" s="362" t="str">
        <f t="array" ref="O23">IF(H23&lt;&gt;"",INDEX('2. Saisie des notes'!$G$6:$FB$50,MATCH($A$2,'2. Saisie des notes'!$A$6:$A$50,0),MATCH(A23,'2. Saisie des notes'!$G$3:$FB$3,0)+8),"")</f>
        <v/>
      </c>
      <c r="P23" s="363"/>
      <c r="Q23" s="363"/>
      <c r="R23" s="363"/>
      <c r="S23" s="363"/>
      <c r="T23" s="363"/>
      <c r="U23" s="363"/>
      <c r="V23" s="363"/>
      <c r="W23" s="364"/>
      <c r="X23" s="160"/>
      <c r="Z23" s="40"/>
      <c r="AA23" s="365" t="str">
        <f t="shared" si="0"/>
        <v/>
      </c>
      <c r="AB23" s="365"/>
      <c r="AC23" s="365"/>
      <c r="AD23" s="195" t="str">
        <f t="array" ref="AD23">INDEX('2. Saisie des notes'!$G$5:$FB$50,MATCH("C00",'2. Saisie des notes'!$A$5:$A$50,0),MATCH(A23,'2. Saisie des notes'!$G$3:$FB$3,0)+7)</f>
        <v/>
      </c>
      <c r="AE23" s="195" t="str">
        <f t="shared" si="1"/>
        <v/>
      </c>
      <c r="AF23" s="60"/>
    </row>
    <row r="24" spans="1:32" ht="21" customHeight="1">
      <c r="A24" s="150" t="s">
        <v>790</v>
      </c>
      <c r="B24" s="151"/>
      <c r="G24" s="199" t="s">
        <v>791</v>
      </c>
      <c r="H24" s="159"/>
      <c r="I24" s="159"/>
      <c r="J24" s="159"/>
      <c r="K24" s="159"/>
      <c r="L24" s="159"/>
      <c r="M24" s="37" t="s">
        <v>792</v>
      </c>
      <c r="X24" s="160"/>
    </row>
    <row r="25" spans="1:32" ht="36" customHeight="1">
      <c r="A25" s="156"/>
      <c r="B25" s="157"/>
      <c r="C25" s="156"/>
      <c r="D25" s="366" t="s">
        <v>793</v>
      </c>
      <c r="E25" s="367"/>
      <c r="F25" s="367"/>
      <c r="G25" s="367"/>
      <c r="H25" s="367"/>
      <c r="I25" s="368"/>
      <c r="J25" s="200" t="str">
        <f ca="1">IF(INDEX('2. Saisie des notes'!$D$6:$FB$50,MATCH($A$2,'2. Saisie des notes'!$A$6:$A$50,0),MATCH("PIX",'2. Saisie des notes'!$D$3:$FB$3,0))="OUI","X","")</f>
        <v/>
      </c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8"/>
    </row>
    <row r="26" spans="1:32" ht="6" customHeight="1">
      <c r="A26" s="156"/>
      <c r="B26" s="157"/>
      <c r="C26" s="156"/>
      <c r="D26" s="201"/>
      <c r="E26" s="201"/>
      <c r="F26" s="201"/>
      <c r="G26" s="202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8"/>
    </row>
    <row r="27" spans="1:32" ht="36" customHeight="1">
      <c r="A27" s="156"/>
      <c r="B27" s="157"/>
      <c r="C27" s="156"/>
      <c r="D27" s="369" t="s">
        <v>794</v>
      </c>
      <c r="E27" s="370"/>
      <c r="F27" s="370"/>
      <c r="G27" s="370"/>
      <c r="H27" s="370"/>
      <c r="I27" s="370"/>
      <c r="J27" s="371"/>
      <c r="K27" s="372" t="s">
        <v>795</v>
      </c>
      <c r="L27" s="373"/>
      <c r="M27" s="373"/>
      <c r="N27" s="373"/>
      <c r="O27" s="374"/>
      <c r="P27" s="372" t="s">
        <v>686</v>
      </c>
      <c r="Q27" s="373"/>
      <c r="R27" s="373"/>
      <c r="S27" s="373"/>
      <c r="T27" s="375" t="s">
        <v>796</v>
      </c>
      <c r="U27" s="376"/>
      <c r="V27" s="376"/>
      <c r="W27" s="377"/>
      <c r="X27" s="158"/>
    </row>
    <row r="28" spans="1:32" ht="21" customHeight="1">
      <c r="A28" s="156"/>
      <c r="B28" s="157"/>
      <c r="C28" s="156"/>
      <c r="D28" s="345">
        <f ca="1">INDEX('2. Saisie des notes'!$D$6:$FB$50,MATCH($A$2,'2. Saisie des notes'!$A$6:$A$50,0),MATCH("CC1",'2. Saisie des notes'!$D$3:$FB$3,0))</f>
        <v>0</v>
      </c>
      <c r="E28" s="346"/>
      <c r="F28" s="346"/>
      <c r="G28" s="346"/>
      <c r="H28" s="346"/>
      <c r="I28" s="346"/>
      <c r="J28" s="347"/>
      <c r="K28" s="348" t="s">
        <v>797</v>
      </c>
      <c r="L28" s="349"/>
      <c r="M28" s="349"/>
      <c r="N28" s="350" t="s">
        <v>798</v>
      </c>
      <c r="O28" s="351"/>
      <c r="P28" s="356" t="s">
        <v>799</v>
      </c>
      <c r="Q28" s="327" t="s">
        <v>800</v>
      </c>
      <c r="R28" s="327" t="s">
        <v>801</v>
      </c>
      <c r="S28" s="330" t="s">
        <v>692</v>
      </c>
      <c r="T28" s="333"/>
      <c r="U28" s="334"/>
      <c r="V28" s="334"/>
      <c r="W28" s="335"/>
      <c r="X28" s="158"/>
    </row>
    <row r="29" spans="1:32" ht="21" customHeight="1">
      <c r="A29" s="156"/>
      <c r="B29" s="157"/>
      <c r="C29" s="156"/>
      <c r="D29" s="308"/>
      <c r="E29" s="309"/>
      <c r="F29" s="309"/>
      <c r="G29" s="309"/>
      <c r="H29" s="309"/>
      <c r="I29" s="309"/>
      <c r="J29" s="310"/>
      <c r="K29" s="342" t="s">
        <v>663</v>
      </c>
      <c r="L29" s="343" t="s">
        <v>664</v>
      </c>
      <c r="M29" s="344" t="s">
        <v>802</v>
      </c>
      <c r="N29" s="352"/>
      <c r="O29" s="353"/>
      <c r="P29" s="357"/>
      <c r="Q29" s="328"/>
      <c r="R29" s="328"/>
      <c r="S29" s="331"/>
      <c r="T29" s="336"/>
      <c r="U29" s="337"/>
      <c r="V29" s="337"/>
      <c r="W29" s="338"/>
      <c r="X29" s="160"/>
    </row>
    <row r="30" spans="1:32" ht="28.4" customHeight="1">
      <c r="A30" s="156"/>
      <c r="B30" s="157"/>
      <c r="C30" s="156"/>
      <c r="D30" s="308"/>
      <c r="E30" s="309"/>
      <c r="F30" s="309"/>
      <c r="G30" s="309"/>
      <c r="H30" s="309"/>
      <c r="I30" s="309"/>
      <c r="J30" s="310"/>
      <c r="K30" s="342"/>
      <c r="L30" s="343"/>
      <c r="M30" s="344"/>
      <c r="N30" s="354"/>
      <c r="O30" s="355"/>
      <c r="P30" s="358"/>
      <c r="Q30" s="329"/>
      <c r="R30" s="329"/>
      <c r="S30" s="332"/>
      <c r="T30" s="336"/>
      <c r="U30" s="337"/>
      <c r="V30" s="337"/>
      <c r="W30" s="338"/>
      <c r="X30" s="160"/>
    </row>
    <row r="31" spans="1:32" ht="39.65" customHeight="1">
      <c r="A31" s="156"/>
      <c r="B31" s="157"/>
      <c r="C31" s="156"/>
      <c r="D31" s="308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309"/>
      <c r="F31" s="309"/>
      <c r="G31" s="309"/>
      <c r="H31" s="309"/>
      <c r="I31" s="309"/>
      <c r="J31" s="310"/>
      <c r="K31" s="314" t="e">
        <f>'2. Saisie des notes'!EF$46/'2. Saisie des notes'!$EI$46</f>
        <v>#DIV/0!</v>
      </c>
      <c r="L31" s="317" t="e">
        <f>'2. Saisie des notes'!EG$46/'2. Saisie des notes'!$EI$46</f>
        <v>#DIV/0!</v>
      </c>
      <c r="M31" s="317" t="e">
        <f>'2. Saisie des notes'!EH$46/'2. Saisie des notes'!$EI$46</f>
        <v>#DIV/0!</v>
      </c>
      <c r="N31" s="321">
        <f>'2. Saisie des notes'!EI46</f>
        <v>0</v>
      </c>
      <c r="O31" s="322"/>
      <c r="P31" s="203">
        <f>'1. Informations administratives'!K11</f>
        <v>2024</v>
      </c>
      <c r="Q31" s="204">
        <f>'1. Informations administratives'!L11</f>
        <v>0</v>
      </c>
      <c r="R31" s="204">
        <f>'1. Informations administratives'!M11</f>
        <v>0</v>
      </c>
      <c r="S31" s="205">
        <f>'1. Informations administratives'!N11</f>
        <v>0</v>
      </c>
      <c r="T31" s="336"/>
      <c r="U31" s="337"/>
      <c r="V31" s="337"/>
      <c r="W31" s="338"/>
      <c r="X31" s="160"/>
    </row>
    <row r="32" spans="1:32" ht="39.65" customHeight="1">
      <c r="A32" s="156"/>
      <c r="B32" s="157"/>
      <c r="C32" s="156"/>
      <c r="D32" s="308"/>
      <c r="E32" s="309"/>
      <c r="F32" s="309"/>
      <c r="G32" s="309"/>
      <c r="H32" s="309"/>
      <c r="I32" s="309"/>
      <c r="J32" s="310"/>
      <c r="K32" s="315"/>
      <c r="L32" s="317"/>
      <c r="M32" s="319"/>
      <c r="N32" s="323"/>
      <c r="O32" s="324"/>
      <c r="P32" s="203">
        <f>'1. Informations administratives'!K12</f>
        <v>2023</v>
      </c>
      <c r="Q32" s="204">
        <f>'1. Informations administratives'!L12</f>
        <v>0</v>
      </c>
      <c r="R32" s="204">
        <f>'1. Informations administratives'!M12</f>
        <v>0</v>
      </c>
      <c r="S32" s="205">
        <f>'1. Informations administratives'!N12</f>
        <v>0</v>
      </c>
      <c r="T32" s="336"/>
      <c r="U32" s="337"/>
      <c r="V32" s="337"/>
      <c r="W32" s="338"/>
      <c r="X32" s="160"/>
    </row>
    <row r="33" spans="1:24" ht="39.65" customHeight="1">
      <c r="A33" s="156"/>
      <c r="B33" s="157"/>
      <c r="C33" s="156"/>
      <c r="D33" s="311"/>
      <c r="E33" s="312"/>
      <c r="F33" s="312"/>
      <c r="G33" s="312"/>
      <c r="H33" s="312"/>
      <c r="I33" s="312"/>
      <c r="J33" s="313"/>
      <c r="K33" s="316"/>
      <c r="L33" s="318"/>
      <c r="M33" s="320"/>
      <c r="N33" s="325"/>
      <c r="O33" s="326"/>
      <c r="P33" s="206">
        <f>'1. Informations administratives'!K13</f>
        <v>2022</v>
      </c>
      <c r="Q33" s="207">
        <f>'1. Informations administratives'!L13</f>
        <v>0</v>
      </c>
      <c r="R33" s="207">
        <f>'1. Informations administratives'!M13</f>
        <v>0</v>
      </c>
      <c r="S33" s="208">
        <f>'1. Informations administratives'!N13</f>
        <v>0</v>
      </c>
      <c r="T33" s="339"/>
      <c r="U33" s="340"/>
      <c r="V33" s="340"/>
      <c r="W33" s="341"/>
      <c r="X33" s="160"/>
    </row>
    <row r="34" spans="1:24" ht="15" customHeight="1">
      <c r="A34" s="156"/>
      <c r="B34" s="157"/>
      <c r="C34" s="209"/>
      <c r="D34" s="210"/>
      <c r="E34" s="210"/>
      <c r="F34" s="210"/>
      <c r="G34" s="210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2"/>
    </row>
    <row r="35" spans="1:24" ht="15.5">
      <c r="A35" s="156"/>
      <c r="B35" s="156"/>
      <c r="C35" s="156"/>
      <c r="D35" s="202"/>
      <c r="E35" s="202"/>
      <c r="F35" s="202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</row>
    <row r="36" spans="1:24" ht="15" customHeight="1"/>
    <row r="37" spans="1:24" ht="83.5" customHeight="1">
      <c r="B37" s="151"/>
      <c r="C37" s="152"/>
      <c r="D37" s="153"/>
      <c r="E37" s="153"/>
      <c r="F37" s="153"/>
      <c r="G37" s="153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5"/>
    </row>
    <row r="38" spans="1:24">
      <c r="B38" s="151"/>
      <c r="X38" s="160"/>
    </row>
    <row r="39" spans="1:24">
      <c r="B39" s="151"/>
      <c r="X39" s="160"/>
    </row>
    <row r="40" spans="1:24">
      <c r="B40" s="151"/>
      <c r="X40" s="160"/>
    </row>
    <row r="41" spans="1:24">
      <c r="B41" s="151"/>
      <c r="X41" s="160"/>
    </row>
    <row r="42" spans="1:24">
      <c r="B42" s="151"/>
      <c r="X42" s="160"/>
    </row>
    <row r="43" spans="1:24">
      <c r="B43" s="151"/>
      <c r="X43" s="160"/>
    </row>
    <row r="44" spans="1:24">
      <c r="B44" s="151"/>
      <c r="X44" s="160"/>
    </row>
    <row r="45" spans="1:24">
      <c r="B45" s="151"/>
      <c r="X45" s="160"/>
    </row>
    <row r="46" spans="1:24">
      <c r="B46" s="151"/>
      <c r="X46" s="160"/>
    </row>
    <row r="47" spans="1:24">
      <c r="B47" s="151"/>
      <c r="X47" s="160"/>
    </row>
    <row r="48" spans="1:24">
      <c r="B48" s="151"/>
      <c r="X48" s="160"/>
    </row>
    <row r="49" spans="2:24">
      <c r="B49" s="151"/>
      <c r="X49" s="160"/>
    </row>
    <row r="50" spans="2:24">
      <c r="B50" s="151"/>
      <c r="X50" s="160"/>
    </row>
    <row r="51" spans="2:24">
      <c r="B51" s="151"/>
      <c r="X51" s="160"/>
    </row>
    <row r="52" spans="2:24">
      <c r="B52" s="151"/>
      <c r="X52" s="160"/>
    </row>
    <row r="53" spans="2:24">
      <c r="B53" s="151"/>
      <c r="X53" s="160"/>
    </row>
    <row r="54" spans="2:24">
      <c r="B54" s="151"/>
      <c r="X54" s="160"/>
    </row>
    <row r="55" spans="2:24">
      <c r="B55" s="151"/>
      <c r="X55" s="160"/>
    </row>
    <row r="56" spans="2:24">
      <c r="B56" s="151"/>
      <c r="X56" s="160"/>
    </row>
    <row r="57" spans="2:24">
      <c r="B57" s="151"/>
      <c r="X57" s="160"/>
    </row>
    <row r="58" spans="2:24">
      <c r="B58" s="151"/>
      <c r="X58" s="160"/>
    </row>
    <row r="59" spans="2:24">
      <c r="B59" s="151"/>
      <c r="X59" s="160"/>
    </row>
    <row r="60" spans="2:24">
      <c r="B60" s="151"/>
      <c r="X60" s="160"/>
    </row>
    <row r="61" spans="2:24">
      <c r="B61" s="151"/>
      <c r="X61" s="160"/>
    </row>
    <row r="62" spans="2:24">
      <c r="B62" s="151"/>
      <c r="X62" s="160"/>
    </row>
    <row r="63" spans="2:24">
      <c r="B63" s="151"/>
      <c r="X63" s="160"/>
    </row>
    <row r="64" spans="2:24">
      <c r="B64" s="151"/>
      <c r="X64" s="160"/>
    </row>
    <row r="65" spans="2:24">
      <c r="B65" s="151"/>
      <c r="X65" s="160"/>
    </row>
    <row r="66" spans="2:24">
      <c r="B66" s="151"/>
      <c r="X66" s="160"/>
    </row>
    <row r="67" spans="2:24">
      <c r="B67" s="151"/>
      <c r="X67" s="160"/>
    </row>
    <row r="68" spans="2:24">
      <c r="B68" s="151"/>
      <c r="X68" s="160"/>
    </row>
    <row r="69" spans="2:24">
      <c r="B69" s="151"/>
      <c r="X69" s="160"/>
    </row>
    <row r="70" spans="2:24">
      <c r="B70" s="151"/>
      <c r="X70" s="160"/>
    </row>
    <row r="71" spans="2:24">
      <c r="B71" s="151"/>
      <c r="X71" s="160"/>
    </row>
    <row r="72" spans="2:24">
      <c r="B72" s="151"/>
      <c r="X72" s="160"/>
    </row>
    <row r="73" spans="2:24">
      <c r="B73" s="151"/>
      <c r="X73" s="160"/>
    </row>
    <row r="74" spans="2:24">
      <c r="B74" s="151"/>
      <c r="X74" s="160"/>
    </row>
    <row r="75" spans="2:24">
      <c r="B75" s="151"/>
      <c r="X75" s="160"/>
    </row>
    <row r="76" spans="2:24">
      <c r="B76" s="151"/>
      <c r="X76" s="160"/>
    </row>
    <row r="77" spans="2:24">
      <c r="B77" s="151"/>
      <c r="X77" s="160"/>
    </row>
    <row r="78" spans="2:24">
      <c r="B78" s="151"/>
      <c r="X78" s="160"/>
    </row>
    <row r="79" spans="2:24">
      <c r="B79" s="151"/>
      <c r="X79" s="160"/>
    </row>
    <row r="80" spans="2:24">
      <c r="B80" s="151"/>
      <c r="X80" s="160"/>
    </row>
    <row r="81" spans="2:24">
      <c r="B81" s="151"/>
      <c r="X81" s="160"/>
    </row>
    <row r="82" spans="2:24">
      <c r="B82" s="151"/>
      <c r="X82" s="160"/>
    </row>
    <row r="83" spans="2:24">
      <c r="B83" s="151"/>
      <c r="X83" s="160"/>
    </row>
    <row r="84" spans="2:24">
      <c r="B84" s="151"/>
      <c r="X84" s="160"/>
    </row>
    <row r="85" spans="2:24">
      <c r="B85" s="151"/>
      <c r="X85" s="160"/>
    </row>
    <row r="86" spans="2:24">
      <c r="B86" s="151"/>
      <c r="X86" s="160"/>
    </row>
    <row r="87" spans="2:24">
      <c r="B87" s="151"/>
      <c r="X87" s="160"/>
    </row>
    <row r="88" spans="2:24">
      <c r="B88" s="151"/>
      <c r="X88" s="160"/>
    </row>
    <row r="89" spans="2:24">
      <c r="B89" s="151"/>
      <c r="X89" s="160"/>
    </row>
    <row r="90" spans="2:24">
      <c r="B90" s="151"/>
      <c r="X90" s="160"/>
    </row>
    <row r="91" spans="2:24">
      <c r="B91" s="151"/>
      <c r="X91" s="160"/>
    </row>
    <row r="92" spans="2:24">
      <c r="B92" s="151"/>
      <c r="X92" s="160"/>
    </row>
    <row r="93" spans="2:24">
      <c r="B93" s="151"/>
      <c r="X93" s="160"/>
    </row>
    <row r="94" spans="2:24">
      <c r="B94" s="151"/>
      <c r="X94" s="160"/>
    </row>
    <row r="95" spans="2:24">
      <c r="B95" s="151"/>
      <c r="X95" s="160"/>
    </row>
    <row r="96" spans="2:24">
      <c r="B96" s="151"/>
      <c r="X96" s="160"/>
    </row>
    <row r="97" spans="2:24">
      <c r="B97" s="151"/>
      <c r="X97" s="160"/>
    </row>
    <row r="98" spans="2:24">
      <c r="B98" s="151"/>
      <c r="X98" s="160"/>
    </row>
    <row r="99" spans="2:24">
      <c r="B99" s="151"/>
      <c r="X99" s="160"/>
    </row>
    <row r="100" spans="2:24">
      <c r="B100" s="151"/>
      <c r="X100" s="160"/>
    </row>
    <row r="101" spans="2:24" ht="14.5" customHeight="1">
      <c r="B101" s="151"/>
      <c r="R101" s="214"/>
      <c r="S101" s="214"/>
      <c r="T101" s="214"/>
      <c r="U101" s="214"/>
      <c r="V101" s="214"/>
      <c r="X101" s="160"/>
    </row>
    <row r="102" spans="2:24" ht="14.5" customHeight="1">
      <c r="B102" s="151"/>
      <c r="R102" s="214"/>
      <c r="S102" s="214"/>
      <c r="T102" s="214"/>
      <c r="U102" s="214"/>
      <c r="V102" s="214"/>
      <c r="X102" s="160"/>
    </row>
    <row r="103" spans="2:24" ht="14.5" customHeight="1">
      <c r="B103" s="151"/>
      <c r="R103" s="214"/>
      <c r="S103" s="214"/>
      <c r="T103" s="214"/>
      <c r="U103" s="214"/>
      <c r="V103" s="214"/>
      <c r="X103" s="160"/>
    </row>
    <row r="104" spans="2:24" ht="14.5" customHeight="1">
      <c r="B104" s="151"/>
      <c r="R104" s="214"/>
      <c r="S104" s="214"/>
      <c r="T104" s="214"/>
      <c r="U104" s="214"/>
      <c r="V104" s="214"/>
      <c r="X104" s="160"/>
    </row>
    <row r="105" spans="2:24" ht="14.5" customHeight="1">
      <c r="B105" s="151"/>
      <c r="R105" s="214"/>
      <c r="S105" s="214"/>
      <c r="T105" s="214"/>
      <c r="U105" s="214"/>
      <c r="V105" s="214"/>
      <c r="X105" s="160"/>
    </row>
    <row r="106" spans="2:24" ht="64.5" customHeight="1">
      <c r="B106" s="151"/>
      <c r="R106" s="214"/>
      <c r="S106" s="214"/>
      <c r="T106" s="214"/>
      <c r="U106" s="214"/>
      <c r="V106" s="214"/>
      <c r="X106" s="160"/>
    </row>
    <row r="107" spans="2:24" ht="14.5" customHeight="1">
      <c r="B107" s="151"/>
      <c r="R107" s="214"/>
      <c r="S107" s="214"/>
      <c r="T107" s="214"/>
      <c r="U107" s="214"/>
      <c r="V107" s="214"/>
      <c r="X107" s="160"/>
    </row>
    <row r="108" spans="2:24" ht="14.5" customHeight="1">
      <c r="B108" s="151"/>
      <c r="F108" s="301" t="s">
        <v>803</v>
      </c>
      <c r="G108" s="302"/>
      <c r="H108" s="302"/>
      <c r="I108" s="302"/>
      <c r="J108" s="302"/>
      <c r="K108" s="302"/>
      <c r="L108" s="303"/>
      <c r="R108" s="214"/>
      <c r="S108" s="307" t="s">
        <v>804</v>
      </c>
      <c r="T108" s="307"/>
      <c r="U108" s="307"/>
      <c r="V108" s="307"/>
      <c r="W108" s="307"/>
      <c r="X108" s="160"/>
    </row>
    <row r="109" spans="2:24" ht="14.5" customHeight="1">
      <c r="B109" s="151"/>
      <c r="F109" s="304"/>
      <c r="G109" s="305"/>
      <c r="H109" s="305"/>
      <c r="I109" s="305"/>
      <c r="J109" s="305"/>
      <c r="K109" s="305"/>
      <c r="L109" s="306"/>
      <c r="R109" s="214"/>
      <c r="S109" s="307"/>
      <c r="T109" s="307"/>
      <c r="U109" s="307"/>
      <c r="V109" s="307"/>
      <c r="W109" s="307"/>
      <c r="X109" s="160"/>
    </row>
    <row r="110" spans="2:24" ht="14.5" customHeight="1">
      <c r="B110" s="151"/>
      <c r="F110" s="215"/>
      <c r="L110" s="216"/>
      <c r="R110" s="214"/>
      <c r="S110" s="307"/>
      <c r="T110" s="307"/>
      <c r="U110" s="307"/>
      <c r="V110" s="307"/>
      <c r="W110" s="307"/>
      <c r="X110" s="160"/>
    </row>
    <row r="111" spans="2:24" ht="14.5" customHeight="1">
      <c r="B111" s="151"/>
      <c r="F111" s="215"/>
      <c r="L111" s="216"/>
      <c r="R111" s="214"/>
      <c r="S111" s="307"/>
      <c r="T111" s="307"/>
      <c r="U111" s="307"/>
      <c r="V111" s="307"/>
      <c r="W111" s="307"/>
      <c r="X111" s="160"/>
    </row>
    <row r="112" spans="2:24" ht="98.5" customHeight="1">
      <c r="B112" s="151"/>
      <c r="F112" s="215"/>
      <c r="L112" s="216"/>
      <c r="S112" s="307"/>
      <c r="T112" s="307"/>
      <c r="U112" s="307"/>
      <c r="V112" s="307"/>
      <c r="W112" s="307"/>
      <c r="X112" s="160"/>
    </row>
    <row r="113" spans="2:24">
      <c r="B113" s="151"/>
      <c r="F113" s="215"/>
      <c r="L113" s="216"/>
      <c r="S113" s="307"/>
      <c r="T113" s="307"/>
      <c r="U113" s="307"/>
      <c r="V113" s="307"/>
      <c r="W113" s="307"/>
      <c r="X113" s="160"/>
    </row>
    <row r="114" spans="2:24">
      <c r="B114" s="151"/>
      <c r="F114" s="217"/>
      <c r="G114" s="218"/>
      <c r="H114" s="219"/>
      <c r="I114" s="219"/>
      <c r="J114" s="219"/>
      <c r="K114" s="219"/>
      <c r="L114" s="220"/>
      <c r="S114" s="307"/>
      <c r="T114" s="307"/>
      <c r="U114" s="307"/>
      <c r="V114" s="307"/>
      <c r="W114" s="307"/>
      <c r="X114" s="160"/>
    </row>
    <row r="115" spans="2:24">
      <c r="B115" s="151"/>
      <c r="C115" s="221"/>
      <c r="D115" s="210"/>
      <c r="E115" s="210"/>
      <c r="F115" s="210"/>
      <c r="G115" s="210"/>
      <c r="H115" s="222"/>
      <c r="I115" s="222"/>
      <c r="J115" s="222"/>
      <c r="K115" s="222"/>
      <c r="L115" s="222"/>
      <c r="M115" s="222"/>
      <c r="N115" s="222"/>
      <c r="O115" s="222"/>
      <c r="P115" s="222"/>
      <c r="Q115" s="222"/>
      <c r="R115" s="222"/>
      <c r="S115" s="222"/>
      <c r="T115" s="222"/>
      <c r="U115" s="222"/>
      <c r="V115" s="222"/>
      <c r="W115" s="222"/>
      <c r="X115" s="212"/>
    </row>
  </sheetData>
  <sheetProtection algorithmName="SHA-512" hashValue="kHq6jvrO6JbRlXM4FVWBCrxF97VIK5Ff5obYOFK6cp+W8A5WxfSk1ulnE024VbLC/fj96L0GK1CrPZCV0E27MA==" saltValue="12osuTR3qQ/Bmw3eI/EPHA==" spinCount="100000" sheet="1" selectLockedCells="1"/>
  <mergeCells count="89">
    <mergeCell ref="S108:W114"/>
    <mergeCell ref="D31:J33"/>
    <mergeCell ref="K31:K33"/>
    <mergeCell ref="L31:L33"/>
    <mergeCell ref="M31:M33"/>
    <mergeCell ref="N31:O33"/>
    <mergeCell ref="F108:L109"/>
    <mergeCell ref="R28:R30"/>
    <mergeCell ref="S28:S30"/>
    <mergeCell ref="T28:W33"/>
    <mergeCell ref="K29:K30"/>
    <mergeCell ref="L29:L30"/>
    <mergeCell ref="M29:M30"/>
    <mergeCell ref="D25:I25"/>
    <mergeCell ref="D27:J27"/>
    <mergeCell ref="K27:O27"/>
    <mergeCell ref="P27:S27"/>
    <mergeCell ref="T27:W27"/>
    <mergeCell ref="D28:J30"/>
    <mergeCell ref="K28:M28"/>
    <mergeCell ref="N28:O30"/>
    <mergeCell ref="P28:P30"/>
    <mergeCell ref="Q28:Q30"/>
    <mergeCell ref="H22:J22"/>
    <mergeCell ref="O22:W22"/>
    <mergeCell ref="AA22:AC22"/>
    <mergeCell ref="H23:J23"/>
    <mergeCell ref="O23:W23"/>
    <mergeCell ref="AA23:AC23"/>
    <mergeCell ref="H20:J20"/>
    <mergeCell ref="O20:W20"/>
    <mergeCell ref="AA20:AC20"/>
    <mergeCell ref="H21:J21"/>
    <mergeCell ref="O21:W21"/>
    <mergeCell ref="AA21:AC21"/>
    <mergeCell ref="H18:J18"/>
    <mergeCell ref="O18:W18"/>
    <mergeCell ref="AA18:AC18"/>
    <mergeCell ref="H19:J19"/>
    <mergeCell ref="O19:W19"/>
    <mergeCell ref="AA19:AC19"/>
    <mergeCell ref="H16:J16"/>
    <mergeCell ref="O16:W16"/>
    <mergeCell ref="AA16:AC16"/>
    <mergeCell ref="H17:J17"/>
    <mergeCell ref="O17:W17"/>
    <mergeCell ref="AA17:AC17"/>
    <mergeCell ref="H14:J14"/>
    <mergeCell ref="O14:W14"/>
    <mergeCell ref="AA14:AC14"/>
    <mergeCell ref="H15:J15"/>
    <mergeCell ref="O15:W15"/>
    <mergeCell ref="AA15:AC15"/>
    <mergeCell ref="H12:J12"/>
    <mergeCell ref="O12:W12"/>
    <mergeCell ref="AA12:AC12"/>
    <mergeCell ref="H13:J13"/>
    <mergeCell ref="O13:W13"/>
    <mergeCell ref="AA13:AC13"/>
    <mergeCell ref="H10:J10"/>
    <mergeCell ref="O10:W10"/>
    <mergeCell ref="AA10:AC10"/>
    <mergeCell ref="H11:J11"/>
    <mergeCell ref="O11:W11"/>
    <mergeCell ref="AA11:AC11"/>
    <mergeCell ref="P5:R5"/>
    <mergeCell ref="S5:U5"/>
    <mergeCell ref="D7:F7"/>
    <mergeCell ref="H7:J9"/>
    <mergeCell ref="K7:M7"/>
    <mergeCell ref="O7:W9"/>
    <mergeCell ref="G8:G9"/>
    <mergeCell ref="N8:N9"/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91156FBB6C0C4BA6E206BDB7BDF808" ma:contentTypeVersion="5" ma:contentTypeDescription="Crée un document." ma:contentTypeScope="" ma:versionID="e7b7a9630c24a8cce53251ec6a95be71">
  <xsd:schema xmlns:xsd="http://www.w3.org/2001/XMLSchema" xmlns:xs="http://www.w3.org/2001/XMLSchema" xmlns:p="http://schemas.microsoft.com/office/2006/metadata/properties" xmlns:ns3="d192cba8-b3ca-4f55-aefa-81834df7a35a" xmlns:ns4="a4af45fd-43ee-444b-aaa7-ef07a63d69bd" targetNamespace="http://schemas.microsoft.com/office/2006/metadata/properties" ma:root="true" ma:fieldsID="396dba4ab0d53ae0138b548f90def987" ns3:_="" ns4:_="">
    <xsd:import namespace="d192cba8-b3ca-4f55-aefa-81834df7a35a"/>
    <xsd:import namespace="a4af45fd-43ee-444b-aaa7-ef07a63d69b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2cba8-b3ca-4f55-aefa-81834df7a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f45fd-43ee-444b-aaa7-ef07a63d69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8E28F7-BDE5-4448-B499-DDE74CF864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2cba8-b3ca-4f55-aefa-81834df7a35a"/>
    <ds:schemaRef ds:uri="a4af45fd-43ee-444b-aaa7-ef07a63d69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34619F-F044-4959-BD34-B0CB9D5A0D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97865B-78F6-4CFC-A360-69D127300327}">
  <ds:schemaRefs>
    <ds:schemaRef ds:uri="http://schemas.microsoft.com/office/2006/metadata/properties"/>
    <ds:schemaRef ds:uri="a4af45fd-43ee-444b-aaa7-ef07a63d69bd"/>
    <ds:schemaRef ds:uri="d192cba8-b3ca-4f55-aefa-81834df7a35a"/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44</vt:i4>
      </vt:variant>
      <vt:variant>
        <vt:lpstr>Plages nommées</vt:lpstr>
      </vt:variant>
      <vt:variant>
        <vt:i4>45</vt:i4>
      </vt:variant>
    </vt:vector>
  </HeadingPairs>
  <TitlesOfParts>
    <vt:vector size="89" baseType="lpstr">
      <vt:lpstr>BTS ET EPREUVES</vt:lpstr>
      <vt:lpstr>1. Informations administratives</vt:lpstr>
      <vt:lpstr>2. Saisie des notes</vt:lpstr>
      <vt:lpstr>3. Émargement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'3. Émargement'!Print_Titles</vt:lpstr>
      <vt:lpstr>'1. Informations administratives'!Zone_d_impression</vt:lpstr>
      <vt:lpstr>'2. Saisie des notes'!Zone_d_impression</vt:lpstr>
      <vt:lpstr>'3. Émargement'!Zone_d_impression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TROJAN Guylène</cp:lastModifiedBy>
  <cp:revision>10</cp:revision>
  <dcterms:created xsi:type="dcterms:W3CDTF">2020-09-30T00:28:36Z</dcterms:created>
  <dcterms:modified xsi:type="dcterms:W3CDTF">2025-04-24T12:44:58Z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0x0101007B91156FBB6C0C4BA6E206BDB7BDF808</vt:lpwstr>
  </property>
</Properties>
</file>